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5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2019_CRECVL/2019_LIGUE CENTRE/ANSFFE/2020_ANS/ANS_SUIVI_CLUBS/"/>
    </mc:Choice>
  </mc:AlternateContent>
  <xr:revisionPtr revIDLastSave="0" documentId="13_ncr:1_{78E84F27-BA53-994D-99E2-6FA2FB974950}" xr6:coauthVersionLast="36" xr6:coauthVersionMax="36" xr10:uidLastSave="{00000000-0000-0000-0000-000000000000}"/>
  <bookViews>
    <workbookView xWindow="80" yWindow="460" windowWidth="25440" windowHeight="14640" xr2:uid="{18D5EB2B-E6A6-F842-B652-574E40631387}"/>
  </bookViews>
  <sheets>
    <sheet name="Fiche-Club " sheetId="5" r:id="rId1"/>
    <sheet name="Devpt de la pratique  " sheetId="4" r:id="rId2"/>
    <sheet name="Ethique Citoyenneté " sheetId="1" r:id="rId3"/>
    <sheet name="Promotion de la santé" sheetId="3" r:id="rId4"/>
    <sheet name="Liste-Clubs" sheetId="6" r:id="rId5"/>
    <sheet name="Thématique " sheetId="2" r:id="rId6"/>
  </sheets>
  <definedNames>
    <definedName name="_xlnm._FilterDatabase" localSheetId="0" hidden="1">'Fiche-Club '!$B$1:$M$9</definedName>
    <definedName name="_xlnm.Print_Area" localSheetId="0">'Fiche-Club '!$A$1:$N$31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0" i="5" l="1"/>
  <c r="J30" i="5"/>
  <c r="G30" i="5"/>
  <c r="H30" i="5"/>
  <c r="F30" i="5"/>
  <c r="E30" i="5"/>
  <c r="D30" i="5"/>
  <c r="B1" i="4" l="1"/>
  <c r="B2" i="4"/>
  <c r="B3" i="4"/>
  <c r="B4" i="4"/>
  <c r="B5" i="4"/>
  <c r="B6" i="4"/>
  <c r="B7" i="4"/>
  <c r="B8" i="4"/>
  <c r="B9" i="4"/>
  <c r="B2" i="3"/>
  <c r="B1" i="1"/>
  <c r="B3" i="1"/>
  <c r="B4" i="1"/>
  <c r="B5" i="1"/>
  <c r="B6" i="1"/>
  <c r="B7" i="1"/>
  <c r="B8" i="1"/>
  <c r="B9" i="1"/>
  <c r="B2" i="1"/>
  <c r="N11" i="5" l="1"/>
  <c r="N10" i="5"/>
  <c r="B9" i="3"/>
  <c r="B8" i="3"/>
  <c r="B7" i="3"/>
  <c r="B6" i="3"/>
  <c r="B5" i="3"/>
  <c r="B4" i="3"/>
  <c r="B3" i="3"/>
  <c r="B1" i="3"/>
  <c r="N24" i="4"/>
  <c r="N23" i="4"/>
  <c r="N20" i="4"/>
  <c r="N19" i="4"/>
  <c r="N24" i="3"/>
  <c r="N23" i="3"/>
  <c r="N20" i="3"/>
  <c r="N19" i="3"/>
  <c r="N20" i="1" l="1"/>
  <c r="N19" i="1"/>
  <c r="N24" i="1"/>
  <c r="N23" i="1"/>
</calcChain>
</file>

<file path=xl/sharedStrings.xml><?xml version="1.0" encoding="utf-8"?>
<sst xmlns="http://schemas.openxmlformats.org/spreadsheetml/2006/main" count="426" uniqueCount="296">
  <si>
    <t>Adresse</t>
  </si>
  <si>
    <t>Code Postal</t>
  </si>
  <si>
    <t xml:space="preserve">Ville </t>
  </si>
  <si>
    <t>Email</t>
  </si>
  <si>
    <t>Contact</t>
  </si>
  <si>
    <t>Thème</t>
  </si>
  <si>
    <t>ANS Utilisée</t>
  </si>
  <si>
    <t>Téléphone</t>
  </si>
  <si>
    <t>Clubs</t>
  </si>
  <si>
    <t>Département</t>
  </si>
  <si>
    <t>Enseignants</t>
  </si>
  <si>
    <t>Nbre de personnes</t>
  </si>
  <si>
    <t>Volume horaire</t>
  </si>
  <si>
    <t xml:space="preserve">Mois </t>
  </si>
  <si>
    <t>Septembre</t>
  </si>
  <si>
    <t>Octobre</t>
  </si>
  <si>
    <t>Novembre</t>
  </si>
  <si>
    <t>Décembre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</si>
  <si>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</si>
  <si>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</si>
  <si>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</si>
  <si>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</si>
  <si>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</si>
  <si>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</si>
  <si>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</si>
  <si>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</si>
  <si>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Nbre de réunions</t>
  </si>
  <si>
    <t>Budget réalisé</t>
  </si>
  <si>
    <t xml:space="preserve">Observations </t>
  </si>
  <si>
    <t xml:space="preserve">Période </t>
  </si>
  <si>
    <t xml:space="preserve">debut </t>
  </si>
  <si>
    <t xml:space="preserve">Fin </t>
  </si>
  <si>
    <t xml:space="preserve">Bilan </t>
  </si>
  <si>
    <t xml:space="preserve">Temps ETP </t>
  </si>
  <si>
    <t xml:space="preserve">Freins rencontrés </t>
  </si>
  <si>
    <t>Sport Santé</t>
  </si>
  <si>
    <t>Sport en entreprise</t>
  </si>
  <si>
    <t>Thématique</t>
  </si>
  <si>
    <t>Action</t>
  </si>
  <si>
    <t>Développement de la pratique </t>
  </si>
  <si>
    <t>Ethique et citoyenneté </t>
  </si>
  <si>
    <t>Promotion du sport santé</t>
  </si>
  <si>
    <t>Détection et accession au Haut Niveau</t>
  </si>
  <si>
    <t>Arbitrage</t>
  </si>
  <si>
    <t>Diversification des pratiques </t>
  </si>
  <si>
    <t>Prévention des violences dans le sport</t>
  </si>
  <si>
    <t>Sport Scolaire </t>
  </si>
  <si>
    <t>Formation continue</t>
  </si>
  <si>
    <t>Intégration des publics en situation de handicap</t>
  </si>
  <si>
    <t>Formation fédérale</t>
  </si>
  <si>
    <t>Formation professionnelle</t>
  </si>
  <si>
    <t>Promotion de l'escrime scolaire </t>
  </si>
  <si>
    <t>Structuration de la vie associative</t>
  </si>
  <si>
    <t>ACTIONS </t>
  </si>
  <si>
    <t>Accompagnement CREFED</t>
  </si>
  <si>
    <t>formation des arbitres nationaux </t>
  </si>
  <si>
    <t> "Escrime/santé/bien-être"</t>
  </si>
  <si>
    <t>Accompagnement escrimeurs à forts potentiels</t>
  </si>
  <si>
    <t>FPC des arbitres </t>
  </si>
  <si>
    <t>FPC enseignants "escrime santé bien-être"</t>
  </si>
  <si>
    <t>Accompagnement escrimeurs filière H2028</t>
  </si>
  <si>
    <t>formation des arbitres territoriaux et régionaux </t>
  </si>
  <si>
    <t>" Escrime &amp; cancer du sein" </t>
  </si>
  <si>
    <t>Mise place stages régionaux M13/M15/M17</t>
  </si>
  <si>
    <t>action de valorisation de l'éthique dans le sport</t>
  </si>
  <si>
    <t>FPC enseignants "escrime &amp; cancer du sein"</t>
  </si>
  <si>
    <t>Mise en place escrime artistique </t>
  </si>
  <si>
    <t>lutte contre les déviances (dopage, harcélement, rédicalisation…)</t>
  </si>
  <si>
    <t>"Escrime sur ordonnance"</t>
  </si>
  <si>
    <t>Formation continue enseignants Escrime artistique</t>
  </si>
  <si>
    <t>Intégration des publics en situation de handicaps</t>
  </si>
  <si>
    <t>FPC "Escrime &amp; cancer du sein"</t>
  </si>
  <si>
    <t>Formation continue enseignants Sabre Laser</t>
  </si>
  <si>
    <t>Formation des enseignants dans les 3 armes </t>
  </si>
  <si>
    <t>formation fédérale: Animateur/Educateur</t>
  </si>
  <si>
    <t>accompagner les éducateur vers CQP (stage 20h)</t>
  </si>
  <si>
    <t>formation Prévots (BPJEPS)</t>
  </si>
  <si>
    <t>FPC Maitre d'escrime DEJEPS </t>
  </si>
  <si>
    <t>FPC Maitre d'escrime DESJEPS 1 arme</t>
  </si>
  <si>
    <t>Escrime en milieu scolaire</t>
  </si>
  <si>
    <t>Escrime en Collège et lycées</t>
  </si>
  <si>
    <t>Soutien aux tuteurs </t>
  </si>
  <si>
    <t>Animation ETR</t>
  </si>
  <si>
    <t>Accompagner les structures affiliées (Club/CD/ATD)</t>
  </si>
  <si>
    <t>Mise en place d'une animation régionale compétitive</t>
  </si>
  <si>
    <t>Développement de l'escrime dans les zones carencées </t>
  </si>
  <si>
    <t>Développement de la pratique féminine </t>
  </si>
  <si>
    <t>Rubrique</t>
  </si>
  <si>
    <t xml:space="preserve">Discipline </t>
  </si>
  <si>
    <t>Club</t>
  </si>
  <si>
    <t>Discipline</t>
  </si>
  <si>
    <t xml:space="preserve">ESCRIME </t>
  </si>
  <si>
    <t xml:space="preserve">Clubs </t>
  </si>
  <si>
    <t>Nombre licencié N-1</t>
  </si>
  <si>
    <t>Nombre licencié N</t>
  </si>
  <si>
    <t>Femmes</t>
  </si>
  <si>
    <t xml:space="preserve">Femmes </t>
  </si>
  <si>
    <t>Hommes</t>
  </si>
  <si>
    <t xml:space="preserve">Hommes </t>
  </si>
  <si>
    <t xml:space="preserve">Mineurs </t>
  </si>
  <si>
    <t>Majeurs</t>
  </si>
  <si>
    <t>ETHIQUE ET CITOYENNETE</t>
  </si>
  <si>
    <t xml:space="preserve">DEVELOPPEMENT DE LA PRATIQUE </t>
  </si>
  <si>
    <t xml:space="preserve">PROMOTION DE LA SANTE </t>
  </si>
  <si>
    <t>Recherche-3</t>
  </si>
  <si>
    <t>N°Dept</t>
  </si>
  <si>
    <t>N° Club</t>
  </si>
  <si>
    <t>Nom Club</t>
  </si>
  <si>
    <t>Adresse Club</t>
  </si>
  <si>
    <t>Code postal Club</t>
  </si>
  <si>
    <t>Ville Club</t>
  </si>
  <si>
    <t>Nom</t>
  </si>
  <si>
    <t>Prénom</t>
  </si>
  <si>
    <t>Sexe</t>
  </si>
  <si>
    <t>Perso</t>
  </si>
  <si>
    <t>Portable</t>
  </si>
  <si>
    <t>Mél</t>
  </si>
  <si>
    <t>Escrime Club De St Doulchard</t>
  </si>
  <si>
    <t>RUE DES VIGNES</t>
  </si>
  <si>
    <t>ST DOULCHARD</t>
  </si>
  <si>
    <t>LAMOUROUX</t>
  </si>
  <si>
    <t>Eric</t>
  </si>
  <si>
    <t>Masculin</t>
  </si>
  <si>
    <t>lamouroux.eric18@wanadoo.fr</t>
  </si>
  <si>
    <t>BOURGES</t>
  </si>
  <si>
    <t>CE de Vierzon</t>
  </si>
  <si>
    <t>salle d'armescité des sports de bellevueavenue du colonel manhes</t>
  </si>
  <si>
    <t>LASSELIN</t>
  </si>
  <si>
    <t>David</t>
  </si>
  <si>
    <t>acd45@cegetel.net</t>
  </si>
  <si>
    <t>VIERZON</t>
  </si>
  <si>
    <t>C.s.a. Des Ecoles Militaires De Bourges</t>
  </si>
  <si>
    <t>Allée du point zéro</t>
  </si>
  <si>
    <t>RATURAT</t>
  </si>
  <si>
    <t>Stephanie</t>
  </si>
  <si>
    <t>Féminin</t>
  </si>
  <si>
    <t>csa-emb-escrime@orange.fr</t>
  </si>
  <si>
    <t>Bourges Escrimes</t>
  </si>
  <si>
    <t>Complexe Sportif J. RIMBAULTChemin des grosses plantes</t>
  </si>
  <si>
    <t>LAMBOLEY</t>
  </si>
  <si>
    <t>Alain</t>
  </si>
  <si>
    <t>lamboleya@orange.fr</t>
  </si>
  <si>
    <t xml:space="preserve">Association Départementale d'Escirme du Cher </t>
  </si>
  <si>
    <t>C.e. Drouais</t>
  </si>
  <si>
    <t>25 BIS AV DU GENERAL LECLERC</t>
  </si>
  <si>
    <t>DREUX</t>
  </si>
  <si>
    <t>RONDIN</t>
  </si>
  <si>
    <t>Pierre</t>
  </si>
  <si>
    <t>marie-therese.rondin@orange.fr</t>
  </si>
  <si>
    <t>C.e. Alliance Chartraine</t>
  </si>
  <si>
    <t>rue Jean Monnet</t>
  </si>
  <si>
    <t>CHARTRES</t>
  </si>
  <si>
    <t>LEMELE</t>
  </si>
  <si>
    <t>Mathieu</t>
  </si>
  <si>
    <t>math_lemail@hotmail.fr</t>
  </si>
  <si>
    <t>Association Départementale d'Escirme en Eure et Loir</t>
  </si>
  <si>
    <t xml:space="preserve">RABINE </t>
  </si>
  <si>
    <t>Philippe</t>
  </si>
  <si>
    <t>06 87 24 35 99</t>
  </si>
  <si>
    <t>famille.rabine@wanadoo.fr</t>
  </si>
  <si>
    <t>Cercle De L'epee Chateauroux</t>
  </si>
  <si>
    <t>Stade de BeaulieuRue d'aquitaine</t>
  </si>
  <si>
    <t>DUPUIS</t>
  </si>
  <si>
    <t>Jean Daniel</t>
  </si>
  <si>
    <t>cercledelepee@wanadoo.fr</t>
  </si>
  <si>
    <t>Salles d'armes tourangelles</t>
  </si>
  <si>
    <t>Centre Municipal des Sports1 Bd De Lattre de Tassigny</t>
  </si>
  <si>
    <t>TOURS</t>
  </si>
  <si>
    <t>DEVINEAU</t>
  </si>
  <si>
    <t>Raphael</t>
  </si>
  <si>
    <t>r.devineau@wanadoo.fr</t>
  </si>
  <si>
    <t>Amicale Montoise D'escrime</t>
  </si>
  <si>
    <t>Gymnase du Bois Foucher</t>
  </si>
  <si>
    <t>MONTS</t>
  </si>
  <si>
    <t>RENAULT</t>
  </si>
  <si>
    <t>Olivier</t>
  </si>
  <si>
    <t>renault.etoc@yahoo.fr</t>
  </si>
  <si>
    <t>Réveil sportif de Saint Cyr escrime</t>
  </si>
  <si>
    <t>complexe sportif Guy Drut</t>
  </si>
  <si>
    <t>ST CYR SUR LOIRE</t>
  </si>
  <si>
    <t>CHOISNE</t>
  </si>
  <si>
    <t>Jérôme</t>
  </si>
  <si>
    <t>annesophiepeltier@hotmail.com</t>
  </si>
  <si>
    <t>E.s. De Bourgueil</t>
  </si>
  <si>
    <t>Complexe de La VillatteAvenue de St Nicolas</t>
  </si>
  <si>
    <t>DAVID</t>
  </si>
  <si>
    <t>Sébastien</t>
  </si>
  <si>
    <t>davidseb@wanadoo.fr</t>
  </si>
  <si>
    <t>Cercle d'Armes de la Riposte Chinonaise</t>
  </si>
  <si>
    <t>Gymnase Félix MoronBoulevard des Hucherolles</t>
  </si>
  <si>
    <t>CHINON</t>
  </si>
  <si>
    <t>MONNIER</t>
  </si>
  <si>
    <t>Loic</t>
  </si>
  <si>
    <t>escrime.carc@gmail.com</t>
  </si>
  <si>
    <t>U.s. Joue Les Tours</t>
  </si>
  <si>
    <t>Salle d'escrimeGymnase du Morierrue Paul Louis Courier</t>
  </si>
  <si>
    <t>BELLET</t>
  </si>
  <si>
    <t>Michel</t>
  </si>
  <si>
    <t>michelbellet.escrimejoue@gmail.com</t>
  </si>
  <si>
    <t>JOUE LES TOURS</t>
  </si>
  <si>
    <t xml:space="preserve">Comité Départemental d'escrime du Loir et Cher </t>
  </si>
  <si>
    <t>ECHE</t>
  </si>
  <si>
    <t>Regis</t>
  </si>
  <si>
    <t>regis.eche@wanadoo.fr</t>
  </si>
  <si>
    <t>BLOIS</t>
  </si>
  <si>
    <t>CE de Blois</t>
  </si>
  <si>
    <t>GYMNASE DE CABOCHONRUE GUYNEMER</t>
  </si>
  <si>
    <t>Usv Escrime</t>
  </si>
  <si>
    <t>dojorue Geoffroy MARTEL</t>
  </si>
  <si>
    <t>VENDOME</t>
  </si>
  <si>
    <t>CHASSAGNE</t>
  </si>
  <si>
    <t>eric.chassagne1@orange.fr</t>
  </si>
  <si>
    <t>Académie de Sabre Laser Orléanaise</t>
  </si>
  <si>
    <t>2 Place du Champ Saint-Marc</t>
  </si>
  <si>
    <t>ORLEANS</t>
  </si>
  <si>
    <t>HELAND</t>
  </si>
  <si>
    <t>Vincent</t>
  </si>
  <si>
    <t>vincent.heland@outlook.fr</t>
  </si>
  <si>
    <t>CE Orléanais</t>
  </si>
  <si>
    <t>Salle d'Armes Christian d'OriolaRue Fernand Pelloutier</t>
  </si>
  <si>
    <t>DESNOUES</t>
  </si>
  <si>
    <t>Jean Louis</t>
  </si>
  <si>
    <t>desnouesjeanlouis@gmail.com</t>
  </si>
  <si>
    <t>CE de St Jean de la Ruelle</t>
  </si>
  <si>
    <t>Salle d'Armes des 3 FontainesAvenue Pierre Mendès France</t>
  </si>
  <si>
    <t>BERNARD-COQUARD</t>
  </si>
  <si>
    <t>Eléa</t>
  </si>
  <si>
    <t>elea.bernard@free.fr</t>
  </si>
  <si>
    <t>C.e. Giennois</t>
  </si>
  <si>
    <t>106  Avenue Président Wilson</t>
  </si>
  <si>
    <t>GIEN</t>
  </si>
  <si>
    <t>GAUTIER</t>
  </si>
  <si>
    <t>Francois</t>
  </si>
  <si>
    <t>escrime.gautier@orange.fr</t>
  </si>
  <si>
    <t>Groupement d'employeur des cercles d'escrime réunis</t>
  </si>
  <si>
    <t>Gymnase PacaletRue des Prés Verts</t>
  </si>
  <si>
    <t>LA FERTE ST AUBIN</t>
  </si>
  <si>
    <t>VILLER</t>
  </si>
  <si>
    <t>Florent</t>
  </si>
  <si>
    <t>florent.viller@gmail.com</t>
  </si>
  <si>
    <t>PITHIVIERS</t>
  </si>
  <si>
    <t>Académie d'escrime de Montargis</t>
  </si>
  <si>
    <t>Complexe Sportif du Puiseaux5 rue du Puiseaux</t>
  </si>
  <si>
    <t>ROBINEAUX</t>
  </si>
  <si>
    <t>docteur.robineaux@gmail.com</t>
  </si>
  <si>
    <t>CE de Meung sur Loire</t>
  </si>
  <si>
    <t>Centre Sportif Alain EsteveChemin Vert du Blénois</t>
  </si>
  <si>
    <t>MEUNG SUR LOIRE</t>
  </si>
  <si>
    <t>PRUDHOMME</t>
  </si>
  <si>
    <t>Guillaume</t>
  </si>
  <si>
    <t>gprudhomme45@gmail.com</t>
  </si>
  <si>
    <t>Escrime St Denis de l'Hôtel</t>
  </si>
  <si>
    <t>Complexe des Crébezeaux</t>
  </si>
  <si>
    <t>HURAULT</t>
  </si>
  <si>
    <t>Benoit</t>
  </si>
  <si>
    <t>bhurault.escrimesdh@gmail.com</t>
  </si>
  <si>
    <t>CEA Montargoise et Rives du Loing</t>
  </si>
  <si>
    <t>Ecole Agglomeration Montargoiseet Rives du Loing</t>
  </si>
  <si>
    <t>MONTARGIS</t>
  </si>
  <si>
    <t>TRUCHAT</t>
  </si>
  <si>
    <t>alain.truchat@wanadoo.fr</t>
  </si>
  <si>
    <t>C.e. De Pithiviers</t>
  </si>
  <si>
    <t>Gymnase Pasteur</t>
  </si>
  <si>
    <t xml:space="preserve">BELKESA </t>
  </si>
  <si>
    <t xml:space="preserve">Noel </t>
  </si>
  <si>
    <t>06 19 22 18 87</t>
  </si>
  <si>
    <t>20024@escrime-ffe.fr</t>
  </si>
  <si>
    <t xml:space="preserve">Comité Départemental d'Escrime du Loiret </t>
  </si>
  <si>
    <t>AUBAILLY</t>
  </si>
  <si>
    <t>Corinne</t>
  </si>
  <si>
    <t>06 89 09 94 57</t>
  </si>
  <si>
    <t>aubailly@free.fr;:foiselle.pierre@orange.fr</t>
  </si>
  <si>
    <t>C.e. De St Denis En Val</t>
  </si>
  <si>
    <t>Village sportifRue de Bourgneuf</t>
  </si>
  <si>
    <t>ST DENIS EN VAL</t>
  </si>
  <si>
    <t xml:space="preserve">PICQUENARD </t>
  </si>
  <si>
    <t>Matthieu</t>
  </si>
  <si>
    <t>06 69 22 52 95</t>
  </si>
  <si>
    <t>contact@cercle-escrime-sdv.fr</t>
  </si>
  <si>
    <t>Clubs ou Association Territoriale</t>
  </si>
  <si>
    <t>BOURGUEIL</t>
  </si>
  <si>
    <t>CHATEAUROUX</t>
  </si>
  <si>
    <t>SAINT JEAN DE LARUELLE</t>
  </si>
  <si>
    <t>SAINT DENIS DE LHOTEL</t>
  </si>
  <si>
    <t>Priorité</t>
  </si>
  <si>
    <t xml:space="preserve">PROJETS </t>
  </si>
  <si>
    <t>Thematique</t>
  </si>
  <si>
    <t xml:space="preserve">Budget action </t>
  </si>
  <si>
    <t>ANS Obtenue</t>
  </si>
  <si>
    <t>nbre séances</t>
  </si>
  <si>
    <t>volume horaire annuel</t>
  </si>
  <si>
    <t>nbre de pratiquants</t>
  </si>
  <si>
    <t>nbre licenciés</t>
  </si>
  <si>
    <t xml:space="preserve">dont femmes </t>
  </si>
  <si>
    <t>Points positifs</t>
  </si>
  <si>
    <t>Points négatifs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</si>
</sst>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€&quot;"/>
    <numFmt numFmtId="165" formatCode="h:mm;@"/>
    <numFmt numFmtId="166" formatCode="0#&quot; &quot;##&quot; &quot;##&quot; &quot;##&quot; &quot;##"/>
  </numFmts>
  <fonts count="10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1"/>
      <name val="Avenir Light"/>
      <family val="2"/>
    </font>
    <font>
      <sz val="12"/>
      <color indexed="8"/>
      <name val="Avenir Light"/>
      <family val="2"/>
    </font>
    <font>
      <b/>
      <sz val="10"/>
      <color indexed="8"/>
      <name val="Avenir Light"/>
      <family val="2"/>
    </font>
    <font>
      <sz val="10"/>
      <color indexed="8"/>
      <name val="Avenir Light"/>
      <family val="2"/>
    </font>
    <font>
      <u/>
      <sz val="12"/>
      <color theme="10"/>
      <name val="Avenir Light"/>
      <family val="2"/>
    </font>
    <font>
      <sz val="10"/>
      <color rgb="FF444444"/>
      <name val="Avenir Light"/>
      <family val="2"/>
    </font>
    <font>
      <sz val="10"/>
      <color theme="1"/>
      <name val="Avenir Light"/>
      <family val="2"/>
    </font>
    <font>
      <b/>
      <i/>
      <u/>
      <sz val="10"/>
      <color theme="1"/>
      <name val="Avenir Light"/>
      <family val="2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ck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ck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ck">
        <color indexed="10"/>
      </bottom>
      <diagonal/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ck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ck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1"/>
      </right>
      <top style="thin">
        <color indexed="10"/>
      </top>
      <bottom/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/>
      <right/>
      <top style="thin">
        <color indexed="10"/>
      </top>
      <bottom style="thick">
        <color indexed="10"/>
      </bottom>
      <diagonal/>
    </border>
    <border>
      <left style="thin">
        <color indexed="10"/>
      </left>
      <right style="thin">
        <color indexed="10"/>
      </right>
      <top style="thick">
        <color indexed="10"/>
      </top>
      <bottom style="thick">
        <color indexed="10"/>
      </bottom>
      <diagonal/>
    </border>
    <border>
      <left style="thin">
        <color indexed="10"/>
      </left>
      <right style="thin">
        <color indexed="11"/>
      </right>
      <top style="thick">
        <color indexed="10"/>
      </top>
      <bottom style="thick">
        <color indexed="10"/>
      </bottom>
      <diagonal/>
    </border>
    <border>
      <left style="thin">
        <color indexed="11"/>
      </left>
      <right style="thin">
        <color indexed="10"/>
      </right>
      <top style="thick">
        <color indexed="10"/>
      </top>
      <bottom style="thick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1"/>
      </right>
      <top/>
      <bottom style="thin">
        <color indexed="10"/>
      </bottom>
      <diagonal/>
    </border>
    <border>
      <left style="thin">
        <color indexed="11"/>
      </left>
      <right style="thin">
        <color indexed="10"/>
      </right>
      <top/>
      <bottom style="thin">
        <color indexed="10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06">
    <xf numFmtId="0" fontId="0" fillId="0" borderId="0" xfId="0"/>
    <xf numFmtId="0" fontId="2" fillId="0" borderId="1" xfId="0" applyFont="1" applyBorder="1"/>
    <xf numFmtId="0" fontId="2" fillId="0" borderId="0" xfId="0" applyFont="1"/>
    <xf numFmtId="0" fontId="2" fillId="0" borderId="1" xfId="0" applyFont="1" applyFill="1" applyBorder="1"/>
    <xf numFmtId="0" fontId="2" fillId="0" borderId="1" xfId="0" applyFont="1" applyBorder="1" applyAlignment="1"/>
    <xf numFmtId="20" fontId="2" fillId="0" borderId="1" xfId="0" applyNumberFormat="1" applyFont="1" applyBorder="1"/>
    <xf numFmtId="165" fontId="2" fillId="0" borderId="1" xfId="0" applyNumberFormat="1" applyFont="1" applyBorder="1"/>
    <xf numFmtId="164" fontId="2" fillId="0" borderId="1" xfId="0" applyNumberFormat="1" applyFont="1" applyBorder="1"/>
    <xf numFmtId="0" fontId="2" fillId="5" borderId="0" xfId="0" applyFont="1" applyFill="1" applyAlignment="1">
      <alignment vertical="top" wrapText="1"/>
    </xf>
    <xf numFmtId="49" fontId="4" fillId="5" borderId="8" xfId="0" applyNumberFormat="1" applyFont="1" applyFill="1" applyBorder="1" applyAlignment="1">
      <alignment vertical="top"/>
    </xf>
    <xf numFmtId="49" fontId="4" fillId="5" borderId="9" xfId="0" applyNumberFormat="1" applyFont="1" applyFill="1" applyBorder="1" applyAlignment="1">
      <alignment vertical="top"/>
    </xf>
    <xf numFmtId="0" fontId="2" fillId="5" borderId="8" xfId="0" applyFont="1" applyFill="1" applyBorder="1" applyAlignment="1">
      <alignment vertical="top" wrapText="1"/>
    </xf>
    <xf numFmtId="1" fontId="4" fillId="5" borderId="10" xfId="0" applyNumberFormat="1" applyFont="1" applyFill="1" applyBorder="1" applyAlignment="1">
      <alignment vertical="top"/>
    </xf>
    <xf numFmtId="49" fontId="5" fillId="5" borderId="11" xfId="0" applyNumberFormat="1" applyFont="1" applyFill="1" applyBorder="1" applyAlignment="1">
      <alignment vertical="top"/>
    </xf>
    <xf numFmtId="49" fontId="2" fillId="5" borderId="12" xfId="0" applyNumberFormat="1" applyFont="1" applyFill="1" applyBorder="1" applyAlignment="1">
      <alignment vertical="top"/>
    </xf>
    <xf numFmtId="1" fontId="2" fillId="5" borderId="12" xfId="0" applyNumberFormat="1" applyFont="1" applyFill="1" applyBorder="1" applyAlignment="1">
      <alignment vertical="top"/>
    </xf>
    <xf numFmtId="166" fontId="2" fillId="5" borderId="12" xfId="0" applyNumberFormat="1" applyFont="1" applyFill="1" applyBorder="1" applyAlignment="1">
      <alignment vertical="top"/>
    </xf>
    <xf numFmtId="49" fontId="6" fillId="5" borderId="12" xfId="1" applyNumberFormat="1" applyFont="1" applyFill="1" applyBorder="1" applyAlignment="1">
      <alignment vertical="top"/>
    </xf>
    <xf numFmtId="1" fontId="4" fillId="5" borderId="13" xfId="0" applyNumberFormat="1" applyFont="1" applyFill="1" applyBorder="1" applyAlignment="1">
      <alignment vertical="top"/>
    </xf>
    <xf numFmtId="49" fontId="2" fillId="5" borderId="14" xfId="0" applyNumberFormat="1" applyFont="1" applyFill="1" applyBorder="1" applyAlignment="1">
      <alignment vertical="top"/>
    </xf>
    <xf numFmtId="49" fontId="2" fillId="5" borderId="8" xfId="0" applyNumberFormat="1" applyFont="1" applyFill="1" applyBorder="1" applyAlignment="1">
      <alignment vertical="top"/>
    </xf>
    <xf numFmtId="1" fontId="2" fillId="5" borderId="8" xfId="0" applyNumberFormat="1" applyFont="1" applyFill="1" applyBorder="1" applyAlignment="1">
      <alignment vertical="top"/>
    </xf>
    <xf numFmtId="166" fontId="2" fillId="5" borderId="8" xfId="0" applyNumberFormat="1" applyFont="1" applyFill="1" applyBorder="1" applyAlignment="1">
      <alignment vertical="top"/>
    </xf>
    <xf numFmtId="49" fontId="6" fillId="5" borderId="8" xfId="1" applyNumberFormat="1" applyFont="1" applyFill="1" applyBorder="1" applyAlignment="1">
      <alignment vertical="top"/>
    </xf>
    <xf numFmtId="0" fontId="2" fillId="5" borderId="15" xfId="0" applyFont="1" applyFill="1" applyBorder="1" applyAlignment="1">
      <alignment vertical="top" wrapText="1"/>
    </xf>
    <xf numFmtId="1" fontId="4" fillId="5" borderId="16" xfId="0" applyNumberFormat="1" applyFont="1" applyFill="1" applyBorder="1" applyAlignment="1">
      <alignment vertical="top"/>
    </xf>
    <xf numFmtId="49" fontId="5" fillId="5" borderId="17" xfId="0" applyNumberFormat="1" applyFont="1" applyFill="1" applyBorder="1" applyAlignment="1">
      <alignment vertical="top"/>
    </xf>
    <xf numFmtId="49" fontId="2" fillId="5" borderId="15" xfId="0" applyNumberFormat="1" applyFont="1" applyFill="1" applyBorder="1" applyAlignment="1">
      <alignment vertical="top"/>
    </xf>
    <xf numFmtId="1" fontId="2" fillId="5" borderId="15" xfId="0" applyNumberFormat="1" applyFont="1" applyFill="1" applyBorder="1" applyAlignment="1">
      <alignment vertical="top"/>
    </xf>
    <xf numFmtId="166" fontId="2" fillId="5" borderId="15" xfId="0" applyNumberFormat="1" applyFont="1" applyFill="1" applyBorder="1" applyAlignment="1">
      <alignment vertical="top"/>
    </xf>
    <xf numFmtId="49" fontId="6" fillId="5" borderId="15" xfId="1" applyNumberFormat="1" applyFont="1" applyFill="1" applyBorder="1" applyAlignment="1">
      <alignment vertical="top"/>
    </xf>
    <xf numFmtId="0" fontId="2" fillId="5" borderId="18" xfId="0" applyFont="1" applyFill="1" applyBorder="1" applyAlignment="1">
      <alignment vertical="top" wrapText="1"/>
    </xf>
    <xf numFmtId="1" fontId="4" fillId="5" borderId="19" xfId="0" applyNumberFormat="1" applyFont="1" applyFill="1" applyBorder="1" applyAlignment="1">
      <alignment vertical="top"/>
    </xf>
    <xf numFmtId="49" fontId="2" fillId="5" borderId="20" xfId="0" applyNumberFormat="1" applyFont="1" applyFill="1" applyBorder="1" applyAlignment="1">
      <alignment vertical="top"/>
    </xf>
    <xf numFmtId="49" fontId="2" fillId="5" borderId="18" xfId="0" applyNumberFormat="1" applyFont="1" applyFill="1" applyBorder="1" applyAlignment="1">
      <alignment vertical="top"/>
    </xf>
    <xf numFmtId="1" fontId="2" fillId="5" borderId="18" xfId="0" applyNumberFormat="1" applyFont="1" applyFill="1" applyBorder="1" applyAlignment="1">
      <alignment vertical="top"/>
    </xf>
    <xf numFmtId="166" fontId="2" fillId="5" borderId="18" xfId="0" applyNumberFormat="1" applyFont="1" applyFill="1" applyBorder="1" applyAlignment="1">
      <alignment vertical="top"/>
    </xf>
    <xf numFmtId="49" fontId="6" fillId="5" borderId="18" xfId="1" applyNumberFormat="1" applyFont="1" applyFill="1" applyBorder="1" applyAlignment="1">
      <alignment vertical="top"/>
    </xf>
    <xf numFmtId="49" fontId="5" fillId="5" borderId="8" xfId="0" applyNumberFormat="1" applyFont="1" applyFill="1" applyBorder="1" applyAlignment="1">
      <alignment vertical="top"/>
    </xf>
    <xf numFmtId="0" fontId="5" fillId="5" borderId="15" xfId="0" applyFont="1" applyFill="1" applyBorder="1" applyAlignment="1">
      <alignment vertical="top"/>
    </xf>
    <xf numFmtId="0" fontId="7" fillId="5" borderId="24" xfId="0" applyFont="1" applyFill="1" applyBorder="1" applyAlignment="1">
      <alignment vertical="top" wrapText="1"/>
    </xf>
    <xf numFmtId="0" fontId="6" fillId="5" borderId="24" xfId="1" applyFont="1" applyFill="1" applyBorder="1" applyAlignment="1">
      <alignment vertical="top" wrapText="1"/>
    </xf>
    <xf numFmtId="0" fontId="2" fillId="5" borderId="25" xfId="0" applyFont="1" applyFill="1" applyBorder="1" applyAlignment="1">
      <alignment vertical="top" wrapText="1"/>
    </xf>
    <xf numFmtId="1" fontId="4" fillId="5" borderId="26" xfId="0" applyNumberFormat="1" applyFont="1" applyFill="1" applyBorder="1" applyAlignment="1">
      <alignment vertical="top"/>
    </xf>
    <xf numFmtId="49" fontId="2" fillId="5" borderId="27" xfId="0" applyNumberFormat="1" applyFont="1" applyFill="1" applyBorder="1" applyAlignment="1">
      <alignment vertical="top"/>
    </xf>
    <xf numFmtId="49" fontId="2" fillId="5" borderId="25" xfId="0" applyNumberFormat="1" applyFont="1" applyFill="1" applyBorder="1" applyAlignment="1">
      <alignment vertical="top"/>
    </xf>
    <xf numFmtId="1" fontId="2" fillId="5" borderId="25" xfId="0" applyNumberFormat="1" applyFont="1" applyFill="1" applyBorder="1" applyAlignment="1">
      <alignment vertical="top"/>
    </xf>
    <xf numFmtId="166" fontId="2" fillId="5" borderId="25" xfId="0" applyNumberFormat="1" applyFont="1" applyFill="1" applyBorder="1" applyAlignment="1">
      <alignment vertical="top"/>
    </xf>
    <xf numFmtId="49" fontId="6" fillId="5" borderId="25" xfId="1" applyNumberFormat="1" applyFont="1" applyFill="1" applyBorder="1" applyAlignment="1">
      <alignment vertical="top"/>
    </xf>
    <xf numFmtId="49" fontId="5" fillId="5" borderId="20" xfId="0" applyNumberFormat="1" applyFont="1" applyFill="1" applyBorder="1" applyAlignment="1">
      <alignment vertical="top"/>
    </xf>
    <xf numFmtId="0" fontId="2" fillId="5" borderId="21" xfId="0" applyFont="1" applyFill="1" applyBorder="1" applyAlignment="1">
      <alignment vertical="top" wrapText="1"/>
    </xf>
    <xf numFmtId="1" fontId="4" fillId="5" borderId="22" xfId="0" applyNumberFormat="1" applyFont="1" applyFill="1" applyBorder="1" applyAlignment="1">
      <alignment vertical="top"/>
    </xf>
    <xf numFmtId="49" fontId="2" fillId="5" borderId="23" xfId="0" applyNumberFormat="1" applyFont="1" applyFill="1" applyBorder="1" applyAlignment="1">
      <alignment vertical="top"/>
    </xf>
    <xf numFmtId="49" fontId="2" fillId="5" borderId="21" xfId="0" applyNumberFormat="1" applyFont="1" applyFill="1" applyBorder="1" applyAlignment="1">
      <alignment vertical="top"/>
    </xf>
    <xf numFmtId="1" fontId="2" fillId="5" borderId="21" xfId="0" applyNumberFormat="1" applyFont="1" applyFill="1" applyBorder="1" applyAlignment="1">
      <alignment vertical="top"/>
    </xf>
    <xf numFmtId="166" fontId="2" fillId="5" borderId="21" xfId="0" applyNumberFormat="1" applyFont="1" applyFill="1" applyBorder="1" applyAlignment="1">
      <alignment vertical="top"/>
    </xf>
    <xf numFmtId="49" fontId="6" fillId="5" borderId="21" xfId="1" applyNumberFormat="1" applyFont="1" applyFill="1" applyBorder="1" applyAlignment="1">
      <alignment vertical="top"/>
    </xf>
    <xf numFmtId="49" fontId="2" fillId="5" borderId="17" xfId="0" applyNumberFormat="1" applyFont="1" applyFill="1" applyBorder="1" applyAlignment="1">
      <alignment vertical="top"/>
    </xf>
    <xf numFmtId="0" fontId="2" fillId="5" borderId="28" xfId="0" applyFont="1" applyFill="1" applyBorder="1" applyAlignment="1">
      <alignment vertical="top" wrapText="1"/>
    </xf>
    <xf numFmtId="1" fontId="4" fillId="5" borderId="29" xfId="0" applyNumberFormat="1" applyFont="1" applyFill="1" applyBorder="1" applyAlignment="1">
      <alignment vertical="top"/>
    </xf>
    <xf numFmtId="49" fontId="5" fillId="5" borderId="30" xfId="0" applyNumberFormat="1" applyFont="1" applyFill="1" applyBorder="1" applyAlignment="1">
      <alignment vertical="top"/>
    </xf>
    <xf numFmtId="49" fontId="2" fillId="5" borderId="28" xfId="0" applyNumberFormat="1" applyFont="1" applyFill="1" applyBorder="1" applyAlignment="1">
      <alignment vertical="top"/>
    </xf>
    <xf numFmtId="1" fontId="2" fillId="5" borderId="28" xfId="0" applyNumberFormat="1" applyFont="1" applyFill="1" applyBorder="1" applyAlignment="1">
      <alignment vertical="top"/>
    </xf>
    <xf numFmtId="49" fontId="2" fillId="5" borderId="30" xfId="0" applyNumberFormat="1" applyFont="1" applyFill="1" applyBorder="1" applyAlignment="1">
      <alignment vertical="top"/>
    </xf>
    <xf numFmtId="166" fontId="2" fillId="5" borderId="28" xfId="0" applyNumberFormat="1" applyFont="1" applyFill="1" applyBorder="1" applyAlignment="1">
      <alignment vertical="top"/>
    </xf>
    <xf numFmtId="49" fontId="6" fillId="5" borderId="28" xfId="1" applyNumberFormat="1" applyFont="1" applyFill="1" applyBorder="1" applyAlignment="1">
      <alignment vertical="top"/>
    </xf>
    <xf numFmtId="166" fontId="8" fillId="5" borderId="8" xfId="0" applyNumberFormat="1" applyFont="1" applyFill="1" applyBorder="1" applyAlignment="1">
      <alignment vertical="top"/>
    </xf>
    <xf numFmtId="0" fontId="5" fillId="5" borderId="8" xfId="0" applyFont="1" applyFill="1" applyBorder="1" applyAlignment="1">
      <alignment vertical="top"/>
    </xf>
    <xf numFmtId="0" fontId="8" fillId="5" borderId="8" xfId="0" applyFont="1" applyFill="1" applyBorder="1" applyAlignment="1">
      <alignment vertical="top" wrapText="1"/>
    </xf>
    <xf numFmtId="0" fontId="6" fillId="5" borderId="0" xfId="1" applyFont="1" applyFill="1" applyAlignment="1">
      <alignment vertical="top" wrapText="1"/>
    </xf>
    <xf numFmtId="49" fontId="5" fillId="5" borderId="14" xfId="0" applyNumberFormat="1" applyFont="1" applyFill="1" applyBorder="1" applyAlignment="1">
      <alignment vertical="top"/>
    </xf>
    <xf numFmtId="0" fontId="2" fillId="5" borderId="8" xfId="0" applyFont="1" applyFill="1" applyBorder="1" applyAlignment="1">
      <alignment vertical="top"/>
    </xf>
    <xf numFmtId="0" fontId="8" fillId="5" borderId="0" xfId="0" applyFont="1" applyFill="1" applyAlignment="1">
      <alignment vertical="top" wrapText="1"/>
    </xf>
    <xf numFmtId="0" fontId="6" fillId="5" borderId="8" xfId="1" applyFont="1" applyFill="1" applyBorder="1" applyAlignment="1">
      <alignment vertical="top" wrapText="1"/>
    </xf>
    <xf numFmtId="0" fontId="2" fillId="5" borderId="0" xfId="0" applyNumberFormat="1" applyFont="1" applyFill="1" applyAlignment="1">
      <alignment vertical="top"/>
    </xf>
    <xf numFmtId="0" fontId="9" fillId="4" borderId="0" xfId="0" applyFont="1" applyFill="1"/>
    <xf numFmtId="0" fontId="9" fillId="3" borderId="0" xfId="0" applyFont="1" applyFill="1"/>
    <xf numFmtId="0" fontId="9" fillId="2" borderId="0" xfId="0" applyFont="1" applyFill="1"/>
    <xf numFmtId="0" fontId="2" fillId="0" borderId="0" xfId="0" applyFont="1" applyAlignment="1">
      <alignment vertical="top" wrapText="1"/>
    </xf>
    <xf numFmtId="0" fontId="8" fillId="4" borderId="0" xfId="0" applyFont="1" applyFill="1"/>
    <xf numFmtId="0" fontId="8" fillId="3" borderId="0" xfId="0" applyFont="1" applyFill="1"/>
    <xf numFmtId="0" fontId="8" fillId="2" borderId="0" xfId="0" applyFont="1" applyFill="1"/>
    <xf numFmtId="0" fontId="2" fillId="2" borderId="0" xfId="0" applyFont="1" applyFill="1"/>
    <xf numFmtId="0" fontId="8" fillId="0" borderId="0" xfId="0" applyFont="1"/>
    <xf numFmtId="0" fontId="2" fillId="6" borderId="1" xfId="0" applyFont="1" applyFill="1" applyBorder="1"/>
    <xf numFmtId="0" fontId="2" fillId="0" borderId="31" xfId="0" applyFont="1" applyBorder="1"/>
    <xf numFmtId="0" fontId="2" fillId="0" borderId="33" xfId="0" applyFont="1" applyBorder="1"/>
    <xf numFmtId="0" fontId="2" fillId="0" borderId="34" xfId="0" applyFont="1" applyBorder="1"/>
    <xf numFmtId="0" fontId="2" fillId="0" borderId="1" xfId="0" applyNumberFormat="1" applyFont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3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5" borderId="0" xfId="0" applyFont="1" applyFill="1" applyAlignment="1">
      <alignment horizontal="center" vertical="center"/>
    </xf>
  </cellXfs>
  <cellStyles count="2">
    <cellStyle name="Lien hypertexte" xfId="1" builtinId="8"/>
    <cellStyle name="Normal" xfId="0" builtinId="0"/>
  </cellStyles>
  <dxfs count="8">
    <dxf>
      <font>
        <color rgb="FF9C0006"/>
      </font>
      <fill>
        <patternFill>
          <bgColor theme="4" tint="0.79998168889431442"/>
        </patternFill>
      </fill>
    </dxf>
    <dxf>
      <font>
        <color rgb="FF9C0006"/>
      </font>
      <fill>
        <patternFill>
          <bgColor theme="9" tint="0.79998168889431442"/>
        </patternFill>
      </fill>
    </dxf>
    <dxf>
      <font>
        <color rgb="FF9C0006"/>
      </font>
      <fill>
        <patternFill>
          <bgColor theme="4" tint="0.79998168889431442"/>
        </patternFill>
      </fill>
    </dxf>
    <dxf>
      <font>
        <color rgb="FF9C0006"/>
      </font>
      <fill>
        <patternFill>
          <bgColor theme="9" tint="0.79998168889431442"/>
        </patternFill>
      </fill>
    </dxf>
    <dxf>
      <font>
        <color rgb="FF9C0006"/>
      </font>
      <fill>
        <patternFill>
          <bgColor theme="4" tint="0.79998168889431442"/>
        </patternFill>
      </fill>
    </dxf>
    <dxf>
      <font>
        <color rgb="FF9C0006"/>
      </font>
      <fill>
        <patternFill>
          <bgColor theme="9" tint="0.79998168889431442"/>
        </patternFill>
      </fill>
    </dxf>
    <dxf>
      <font>
        <u val="none"/>
        <color theme="1"/>
      </font>
      <fill>
        <patternFill>
          <bgColor rgb="FFFC4A41"/>
        </patternFill>
      </fill>
    </dxf>
    <dxf>
      <font>
        <color theme="1"/>
      </font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FC4A4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mailto:escrime.carc@gmail.com" TargetMode="External"/><Relationship Id="rId13" Type="http://schemas.openxmlformats.org/officeDocument/2006/relationships/hyperlink" Target="mailto:escrime.gautier@orange.fr" TargetMode="External"/><Relationship Id="rId18" Type="http://schemas.openxmlformats.org/officeDocument/2006/relationships/hyperlink" Target="mailto:florent.viller@gmail.com" TargetMode="External"/><Relationship Id="rId26" Type="http://schemas.openxmlformats.org/officeDocument/2006/relationships/hyperlink" Target="mailto:lamboleya@orange.fr" TargetMode="External"/><Relationship Id="rId3" Type="http://schemas.openxmlformats.org/officeDocument/2006/relationships/hyperlink" Target="mailto:r.devineau@wanadoo.fr" TargetMode="External"/><Relationship Id="rId21" Type="http://schemas.openxmlformats.org/officeDocument/2006/relationships/hyperlink" Target="mailto:vincent.heland@outlook.fr" TargetMode="External"/><Relationship Id="rId7" Type="http://schemas.openxmlformats.org/officeDocument/2006/relationships/hyperlink" Target="mailto:docteur.robineaux@gmail.com" TargetMode="External"/><Relationship Id="rId12" Type="http://schemas.openxmlformats.org/officeDocument/2006/relationships/hyperlink" Target="mailto:eric.chassagne1@orange.fr" TargetMode="External"/><Relationship Id="rId17" Type="http://schemas.openxmlformats.org/officeDocument/2006/relationships/hyperlink" Target="mailto:gprudhomme45@gmail.com" TargetMode="External"/><Relationship Id="rId25" Type="http://schemas.openxmlformats.org/officeDocument/2006/relationships/hyperlink" Target="mailto:aubailly@free.fr;:foiselle.pierre@orange.fr" TargetMode="External"/><Relationship Id="rId2" Type="http://schemas.openxmlformats.org/officeDocument/2006/relationships/hyperlink" Target="mailto:csa-emb-escrime@orange.fr" TargetMode="External"/><Relationship Id="rId16" Type="http://schemas.openxmlformats.org/officeDocument/2006/relationships/hyperlink" Target="mailto:elea.bernard@free.fr" TargetMode="External"/><Relationship Id="rId20" Type="http://schemas.openxmlformats.org/officeDocument/2006/relationships/hyperlink" Target="mailto:lamouroux.eric18@wanadoo.fr" TargetMode="External"/><Relationship Id="rId29" Type="http://schemas.openxmlformats.org/officeDocument/2006/relationships/hyperlink" Target="mailto:20024@escrime-ffe.fr" TargetMode="External"/><Relationship Id="rId1" Type="http://schemas.openxmlformats.org/officeDocument/2006/relationships/hyperlink" Target="mailto:alain.truchat@wanadoo.fr" TargetMode="External"/><Relationship Id="rId6" Type="http://schemas.openxmlformats.org/officeDocument/2006/relationships/hyperlink" Target="mailto:cercledelepee@wanadoo.fr" TargetMode="External"/><Relationship Id="rId11" Type="http://schemas.openxmlformats.org/officeDocument/2006/relationships/hyperlink" Target="mailto:regis.eche@wanadoo.fr" TargetMode="External"/><Relationship Id="rId24" Type="http://schemas.openxmlformats.org/officeDocument/2006/relationships/hyperlink" Target="mailto:lamboleya@orange.fr" TargetMode="External"/><Relationship Id="rId5" Type="http://schemas.openxmlformats.org/officeDocument/2006/relationships/hyperlink" Target="mailto:math_lemail@hotmail.fr" TargetMode="External"/><Relationship Id="rId15" Type="http://schemas.openxmlformats.org/officeDocument/2006/relationships/hyperlink" Target="mailto:desnouesjeanlouis@gmail.com" TargetMode="External"/><Relationship Id="rId23" Type="http://schemas.openxmlformats.org/officeDocument/2006/relationships/hyperlink" Target="mailto:marie-therese.rondin@orange.fr" TargetMode="External"/><Relationship Id="rId28" Type="http://schemas.openxmlformats.org/officeDocument/2006/relationships/hyperlink" Target="mailto:regis.eche@wanadoo.fr" TargetMode="External"/><Relationship Id="rId10" Type="http://schemas.openxmlformats.org/officeDocument/2006/relationships/hyperlink" Target="mailto:michelbellet.escrimejoue@gmail.com" TargetMode="External"/><Relationship Id="rId19" Type="http://schemas.openxmlformats.org/officeDocument/2006/relationships/hyperlink" Target="mailto:davidseb@wanadoo.fr" TargetMode="External"/><Relationship Id="rId4" Type="http://schemas.openxmlformats.org/officeDocument/2006/relationships/hyperlink" Target="mailto:acd45@cegetel.net" TargetMode="External"/><Relationship Id="rId9" Type="http://schemas.openxmlformats.org/officeDocument/2006/relationships/hyperlink" Target="mailto:renault.etoc@yahoo.fr" TargetMode="External"/><Relationship Id="rId14" Type="http://schemas.openxmlformats.org/officeDocument/2006/relationships/hyperlink" Target="mailto:annesophiepeltier@hotmail.com" TargetMode="External"/><Relationship Id="rId22" Type="http://schemas.openxmlformats.org/officeDocument/2006/relationships/hyperlink" Target="mailto:bhurault.escrimesdh@gmail.com" TargetMode="External"/><Relationship Id="rId27" Type="http://schemas.openxmlformats.org/officeDocument/2006/relationships/hyperlink" Target="mailto:famille.rabine@wanadoo.fr" TargetMode="External"/><Relationship Id="rId30" Type="http://schemas.openxmlformats.org/officeDocument/2006/relationships/hyperlink" Target="mailto:contact@cercle-escrime-sdv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AB051B-C2ED-A240-AAEA-AD93129D0E8D}">
  <sheetPr>
    <pageSetUpPr fitToPage="1"/>
  </sheetPr>
  <dimension ref="A1:N30"/>
  <sheetViews>
    <sheetView tabSelected="1" view="pageBreakPreview" zoomScale="74" zoomScaleNormal="100" workbookViewId="0">
      <selection activeCell="B2" sqref="B2:M2"/>
    </sheetView>
  </sheetViews>
  <sheetFormatPr baseColWidth="10" defaultRowHeight="17"/>
  <cols>
    <col min="1" max="1" width="35.33203125" style="2" customWidth="1"/>
    <col min="2" max="2" width="8.6640625" style="2" customWidth="1"/>
    <col min="3" max="3" width="12" style="2" bestFit="1" customWidth="1"/>
    <col min="4" max="4" width="14.33203125" style="2" bestFit="1" customWidth="1"/>
    <col min="5" max="5" width="13.83203125" style="2" bestFit="1" customWidth="1"/>
    <col min="6" max="6" width="13" style="2" bestFit="1" customWidth="1"/>
    <col min="7" max="7" width="21.83203125" style="2" bestFit="1" customWidth="1"/>
    <col min="8" max="8" width="19.83203125" style="2" bestFit="1" customWidth="1"/>
    <col min="9" max="9" width="13.5" style="2" bestFit="1" customWidth="1"/>
    <col min="10" max="10" width="13.6640625" style="2" bestFit="1" customWidth="1"/>
    <col min="11" max="11" width="14.33203125" style="2" bestFit="1" customWidth="1"/>
    <col min="12" max="12" width="14.5" style="2" bestFit="1" customWidth="1"/>
    <col min="13" max="13" width="16.33203125" style="2" customWidth="1"/>
    <col min="14" max="14" width="3.83203125" style="2" customWidth="1"/>
    <col min="15" max="16384" width="10.83203125" style="2"/>
  </cols>
  <sheetData>
    <row r="1" spans="1:14">
      <c r="A1" s="1" t="s">
        <v>90</v>
      </c>
      <c r="B1" s="98" t="s">
        <v>91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</row>
    <row r="2" spans="1:14">
      <c r="A2" s="1" t="s">
        <v>279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</row>
    <row r="3" spans="1:14">
      <c r="A3" s="1" t="s">
        <v>0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</row>
    <row r="4" spans="1:14">
      <c r="A4" s="1" t="s">
        <v>1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</row>
    <row r="5" spans="1:14">
      <c r="A5" s="1" t="s">
        <v>2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</row>
    <row r="6" spans="1:14">
      <c r="A6" s="1" t="s">
        <v>3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</row>
    <row r="7" spans="1:14">
      <c r="A7" s="1" t="s">
        <v>7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</row>
    <row r="8" spans="1:14">
      <c r="A8" s="1" t="s">
        <v>4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</row>
    <row r="9" spans="1:14">
      <c r="A9" s="1" t="s">
        <v>9</v>
      </c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</row>
    <row r="10" spans="1:14">
      <c r="A10" s="3" t="s">
        <v>93</v>
      </c>
      <c r="B10" s="1" t="s">
        <v>95</v>
      </c>
      <c r="C10" s="99"/>
      <c r="D10" s="100"/>
      <c r="E10" s="101"/>
      <c r="F10" s="1" t="s">
        <v>97</v>
      </c>
      <c r="G10" s="99"/>
      <c r="H10" s="100"/>
      <c r="I10" s="101"/>
      <c r="J10" s="1" t="s">
        <v>99</v>
      </c>
      <c r="K10" s="1"/>
      <c r="L10" s="1" t="s">
        <v>100</v>
      </c>
      <c r="M10" s="1"/>
      <c r="N10" s="4">
        <f>SUM(G10,C10)</f>
        <v>0</v>
      </c>
    </row>
    <row r="11" spans="1:14">
      <c r="A11" s="3" t="s">
        <v>94</v>
      </c>
      <c r="B11" s="1" t="s">
        <v>96</v>
      </c>
      <c r="C11" s="99"/>
      <c r="D11" s="100"/>
      <c r="E11" s="101"/>
      <c r="F11" s="1" t="s">
        <v>98</v>
      </c>
      <c r="G11" s="99"/>
      <c r="H11" s="100"/>
      <c r="I11" s="101"/>
      <c r="J11" s="1" t="s">
        <v>99</v>
      </c>
      <c r="K11" s="1"/>
      <c r="L11" s="1" t="s">
        <v>100</v>
      </c>
      <c r="M11" s="1"/>
      <c r="N11" s="4">
        <f>SUM(G11,C11)</f>
        <v>0</v>
      </c>
    </row>
    <row r="14" spans="1:14">
      <c r="A14" s="84" t="s">
        <v>285</v>
      </c>
      <c r="B14" s="84" t="s">
        <v>284</v>
      </c>
      <c r="C14" s="84" t="s">
        <v>286</v>
      </c>
      <c r="D14" s="84" t="s">
        <v>287</v>
      </c>
      <c r="E14" s="84" t="s">
        <v>288</v>
      </c>
      <c r="F14" s="84" t="s">
        <v>289</v>
      </c>
      <c r="G14" s="84" t="s">
        <v>290</v>
      </c>
      <c r="H14" s="84" t="s">
        <v>291</v>
      </c>
      <c r="I14" s="84" t="s">
        <v>292</v>
      </c>
      <c r="J14" s="84" t="s">
        <v>293</v>
      </c>
      <c r="K14" s="84" t="s">
        <v>294</v>
      </c>
      <c r="L14" s="84" t="s">
        <v>295</v>
      </c>
      <c r="M14" s="84" t="s">
        <v>28</v>
      </c>
      <c r="N14" s="86"/>
    </row>
    <row r="15" spans="1:14">
      <c r="A15" s="89" t="s">
        <v>102</v>
      </c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1"/>
    </row>
    <row r="16" spans="1:14">
      <c r="A16" s="84"/>
      <c r="B16" s="1">
        <v>1</v>
      </c>
      <c r="C16" s="1"/>
      <c r="D16" s="7">
        <v>0</v>
      </c>
      <c r="E16" s="7">
        <v>0</v>
      </c>
      <c r="F16" s="1"/>
      <c r="G16" s="1"/>
      <c r="H16" s="1"/>
      <c r="I16" s="1"/>
      <c r="J16" s="1"/>
      <c r="K16" s="1"/>
      <c r="L16" s="1"/>
      <c r="M16" s="1"/>
      <c r="N16" s="87"/>
    </row>
    <row r="17" spans="1:14">
      <c r="A17" s="84"/>
      <c r="B17" s="1">
        <v>2</v>
      </c>
      <c r="C17" s="1"/>
      <c r="D17" s="7">
        <v>0</v>
      </c>
      <c r="E17" s="7">
        <v>0</v>
      </c>
      <c r="F17" s="1"/>
      <c r="G17" s="1"/>
      <c r="H17" s="1"/>
      <c r="I17" s="1"/>
      <c r="J17" s="1"/>
      <c r="K17" s="1"/>
      <c r="L17" s="1"/>
      <c r="M17" s="1"/>
      <c r="N17" s="85"/>
    </row>
    <row r="18" spans="1:14">
      <c r="A18" s="84"/>
      <c r="B18" s="1">
        <v>3</v>
      </c>
      <c r="C18" s="1"/>
      <c r="D18" s="7">
        <v>0</v>
      </c>
      <c r="E18" s="7">
        <v>0</v>
      </c>
      <c r="F18" s="1"/>
      <c r="G18" s="1"/>
      <c r="H18" s="1"/>
      <c r="I18" s="1"/>
      <c r="J18" s="1"/>
      <c r="K18" s="1"/>
      <c r="L18" s="1"/>
      <c r="M18" s="1"/>
      <c r="N18" s="85"/>
    </row>
    <row r="19" spans="1:14">
      <c r="A19" s="84"/>
      <c r="B19" s="1">
        <v>4</v>
      </c>
      <c r="C19" s="1"/>
      <c r="D19" s="7">
        <v>0</v>
      </c>
      <c r="E19" s="7">
        <v>0</v>
      </c>
      <c r="F19" s="1"/>
      <c r="G19" s="1"/>
      <c r="H19" s="1"/>
      <c r="I19" s="1"/>
      <c r="J19" s="1"/>
      <c r="K19" s="1"/>
      <c r="L19" s="1"/>
      <c r="M19" s="1"/>
      <c r="N19" s="86"/>
    </row>
    <row r="20" spans="1:14">
      <c r="A20" s="92" t="s">
        <v>101</v>
      </c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4"/>
    </row>
    <row r="21" spans="1:14">
      <c r="A21" s="84"/>
      <c r="B21" s="1">
        <v>1</v>
      </c>
      <c r="C21" s="1"/>
      <c r="D21" s="7">
        <v>0</v>
      </c>
      <c r="E21" s="7">
        <v>0</v>
      </c>
      <c r="F21" s="1"/>
      <c r="G21" s="1"/>
      <c r="H21" s="1"/>
      <c r="I21" s="1"/>
      <c r="J21" s="1"/>
      <c r="K21" s="1"/>
      <c r="L21" s="1"/>
      <c r="M21" s="1"/>
      <c r="N21" s="87"/>
    </row>
    <row r="22" spans="1:14">
      <c r="A22" s="84"/>
      <c r="B22" s="1">
        <v>2</v>
      </c>
      <c r="C22" s="1"/>
      <c r="D22" s="7">
        <v>0</v>
      </c>
      <c r="E22" s="7">
        <v>0</v>
      </c>
      <c r="F22" s="1"/>
      <c r="G22" s="1"/>
      <c r="H22" s="1"/>
      <c r="I22" s="1"/>
      <c r="J22" s="1"/>
      <c r="K22" s="1"/>
      <c r="L22" s="1"/>
      <c r="M22" s="1"/>
      <c r="N22" s="85"/>
    </row>
    <row r="23" spans="1:14">
      <c r="A23" s="84"/>
      <c r="B23" s="1">
        <v>3</v>
      </c>
      <c r="C23" s="1"/>
      <c r="D23" s="7">
        <v>0</v>
      </c>
      <c r="E23" s="7">
        <v>0</v>
      </c>
      <c r="F23" s="1"/>
      <c r="G23" s="1"/>
      <c r="H23" s="1"/>
      <c r="I23" s="1"/>
      <c r="J23" s="1"/>
      <c r="K23" s="1"/>
      <c r="L23" s="1"/>
      <c r="M23" s="1"/>
      <c r="N23" s="85"/>
    </row>
    <row r="24" spans="1:14">
      <c r="A24" s="84"/>
      <c r="B24" s="1">
        <v>4</v>
      </c>
      <c r="C24" s="1"/>
      <c r="D24" s="7">
        <v>0</v>
      </c>
      <c r="E24" s="7">
        <v>0</v>
      </c>
      <c r="F24" s="1"/>
      <c r="G24" s="1"/>
      <c r="H24" s="1"/>
      <c r="I24" s="1"/>
      <c r="J24" s="1"/>
      <c r="K24" s="1"/>
      <c r="L24" s="1"/>
      <c r="M24" s="1"/>
      <c r="N24" s="86"/>
    </row>
    <row r="25" spans="1:14">
      <c r="A25" s="95" t="s">
        <v>103</v>
      </c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7"/>
    </row>
    <row r="26" spans="1:14">
      <c r="A26" s="84"/>
      <c r="B26" s="1">
        <v>1</v>
      </c>
      <c r="C26" s="1"/>
      <c r="D26" s="7">
        <v>0</v>
      </c>
      <c r="E26" s="7">
        <v>0</v>
      </c>
      <c r="F26" s="1"/>
      <c r="G26" s="1"/>
      <c r="H26" s="1"/>
      <c r="I26" s="1"/>
      <c r="J26" s="1"/>
      <c r="K26" s="1"/>
      <c r="L26" s="1"/>
      <c r="M26" s="1"/>
      <c r="N26" s="87"/>
    </row>
    <row r="27" spans="1:14">
      <c r="A27" s="84"/>
      <c r="B27" s="1">
        <v>2</v>
      </c>
      <c r="C27" s="1"/>
      <c r="D27" s="7">
        <v>0</v>
      </c>
      <c r="E27" s="7">
        <v>0</v>
      </c>
      <c r="F27" s="1"/>
      <c r="G27" s="1"/>
      <c r="H27" s="1"/>
      <c r="I27" s="1"/>
      <c r="J27" s="1"/>
      <c r="K27" s="1"/>
      <c r="L27" s="1"/>
      <c r="M27" s="1"/>
      <c r="N27" s="85"/>
    </row>
    <row r="28" spans="1:14">
      <c r="A28" s="84"/>
      <c r="B28" s="1">
        <v>3</v>
      </c>
      <c r="C28" s="1"/>
      <c r="D28" s="7">
        <v>0</v>
      </c>
      <c r="E28" s="7">
        <v>0</v>
      </c>
      <c r="F28" s="1"/>
      <c r="G28" s="1"/>
      <c r="H28" s="1"/>
      <c r="I28" s="1"/>
      <c r="J28" s="1"/>
      <c r="K28" s="1"/>
      <c r="L28" s="1"/>
      <c r="M28" s="1"/>
      <c r="N28" s="85"/>
    </row>
    <row r="29" spans="1:14">
      <c r="A29" s="84"/>
      <c r="B29" s="1">
        <v>4</v>
      </c>
      <c r="C29" s="1"/>
      <c r="D29" s="7">
        <v>0</v>
      </c>
      <c r="E29" s="7">
        <v>0</v>
      </c>
      <c r="F29" s="1"/>
      <c r="G29" s="1"/>
      <c r="H29" s="1"/>
      <c r="I29" s="1"/>
      <c r="J29" s="1"/>
      <c r="K29" s="1"/>
      <c r="L29" s="1"/>
      <c r="M29" s="1"/>
      <c r="N29" s="85"/>
    </row>
    <row r="30" spans="1:14">
      <c r="D30" s="7">
        <f>SUM(D26:D29,D21:D24,D16:D19)</f>
        <v>0</v>
      </c>
      <c r="E30" s="7">
        <f>SUM(E26:E29,E21:E24,E16:E19)</f>
        <v>0</v>
      </c>
      <c r="F30" s="88">
        <f>SUM(F26:F29,F21:F24,F16:F19)</f>
        <v>0</v>
      </c>
      <c r="G30" s="88">
        <f>SUM(G26:G29,G21:G24,G16:G19)</f>
        <v>0</v>
      </c>
      <c r="H30" s="88">
        <f>SUM(H26:H29,H21:H24,H16:H19)</f>
        <v>0</v>
      </c>
      <c r="I30" s="88">
        <f t="shared" ref="I30:J30" si="0">SUM(I26:I29,I21:I24,I16:I19)</f>
        <v>0</v>
      </c>
      <c r="J30" s="88">
        <f t="shared" si="0"/>
        <v>0</v>
      </c>
    </row>
  </sheetData>
  <mergeCells count="16">
    <mergeCell ref="A15:N15"/>
    <mergeCell ref="A20:N20"/>
    <mergeCell ref="A25:N25"/>
    <mergeCell ref="B1:M1"/>
    <mergeCell ref="B3:M3"/>
    <mergeCell ref="B4:M4"/>
    <mergeCell ref="B5:M5"/>
    <mergeCell ref="B6:M6"/>
    <mergeCell ref="B8:M8"/>
    <mergeCell ref="B9:M9"/>
    <mergeCell ref="B2:M2"/>
    <mergeCell ref="C10:E10"/>
    <mergeCell ref="C11:E11"/>
    <mergeCell ref="G10:I10"/>
    <mergeCell ref="G11:I11"/>
    <mergeCell ref="B7:M7"/>
  </mergeCells>
  <conditionalFormatting sqref="C10:E11 G10:I11 K10:K11 M10:M11">
    <cfRule type="cellIs" dxfId="7" priority="3" operator="between">
      <formula>1</formula>
      <formula>999</formula>
    </cfRule>
  </conditionalFormatting>
  <conditionalFormatting sqref="C10:E11 G10:I11 K10:K11 M10:N11">
    <cfRule type="cellIs" dxfId="6" priority="2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57" orientation="landscape" horizontalDpi="0" verticalDpi="0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 xr:uid="{3EC7528F-C542-3B43-8D60-7F897DB83D3D}">
          <x14:formula1>
            <xm:f>'Liste-Clubs'!$C$3:$C$32</xm:f>
          </x14:formula1>
          <xm:sqref>B2:M2</xm:sqref>
        </x14:dataValidation>
        <x14:dataValidation type="list" allowBlank="1" showInputMessage="1" showErrorMessage="1" xr:uid="{FE0371C0-A185-044B-98BD-997F8473243D}">
          <x14:formula1>
            <xm:f>'Liste-Clubs'!$D$3:$D$32</xm:f>
          </x14:formula1>
          <xm:sqref>B3:M3</xm:sqref>
        </x14:dataValidation>
        <x14:dataValidation type="list" allowBlank="1" showInputMessage="1" showErrorMessage="1" xr:uid="{BF89B460-7DD3-7445-9C4E-043F071EDD6F}">
          <x14:formula1>
            <xm:f>'Liste-Clubs'!$E$3:$E$32</xm:f>
          </x14:formula1>
          <xm:sqref>B4:M4</xm:sqref>
        </x14:dataValidation>
        <x14:dataValidation type="list" allowBlank="1" showInputMessage="1" showErrorMessage="1" xr:uid="{8A1FD913-3AC4-0B4C-B1C6-59D625BAF130}">
          <x14:formula1>
            <xm:f>'Liste-Clubs'!$F$3:$F$32</xm:f>
          </x14:formula1>
          <xm:sqref>B5:M5</xm:sqref>
        </x14:dataValidation>
        <x14:dataValidation type="list" allowBlank="1" showInputMessage="1" showErrorMessage="1" xr:uid="{A3664269-90D4-1647-A453-4579062C39BE}">
          <x14:formula1>
            <xm:f>'Liste-Clubs'!$L$3:$L$32</xm:f>
          </x14:formula1>
          <xm:sqref>B6:M6</xm:sqref>
        </x14:dataValidation>
        <x14:dataValidation type="list" allowBlank="1" showInputMessage="1" showErrorMessage="1" xr:uid="{F4EAED77-194A-D549-951F-BA7B1BE7BBD7}">
          <x14:formula1>
            <xm:f>'Liste-Clubs'!$K$3:$K$32</xm:f>
          </x14:formula1>
          <xm:sqref>B7:M7</xm:sqref>
        </x14:dataValidation>
        <x14:dataValidation type="list" allowBlank="1" showInputMessage="1" showErrorMessage="1" xr:uid="{9B2F6C80-7D5C-2946-809E-22ECA271CA5F}">
          <x14:formula1>
            <xm:f>'Liste-Clubs'!$G$3:$G$32</xm:f>
          </x14:formula1>
          <xm:sqref>B8:M8</xm:sqref>
        </x14:dataValidation>
        <x14:dataValidation type="list" allowBlank="1" showInputMessage="1" showErrorMessage="1" xr:uid="{0C113B76-C05F-C64C-B001-DCC113A5C2A9}">
          <x14:formula1>
            <xm:f>'Liste-Clubs'!$A$3:$A$32</xm:f>
          </x14:formula1>
          <xm:sqref>B9:M9</xm:sqref>
        </x14:dataValidation>
        <x14:dataValidation type="list" allowBlank="1" showInputMessage="1" showErrorMessage="1" xr:uid="{C601194B-1D0E-584A-92E0-67BAF086FB4B}">
          <x14:formula1>
            <xm:f>'Thématique '!$A$2:$A$8</xm:f>
          </x14:formula1>
          <xm:sqref>C16:C19</xm:sqref>
        </x14:dataValidation>
        <x14:dataValidation type="list" allowBlank="1" showInputMessage="1" showErrorMessage="1" xr:uid="{4532288B-9D85-D041-8D39-1E1CB3AE0817}">
          <x14:formula1>
            <xm:f>'Thématique '!$B$2:$B$8</xm:f>
          </x14:formula1>
          <xm:sqref>C21:C24</xm:sqref>
        </x14:dataValidation>
        <x14:dataValidation type="list" allowBlank="1" showInputMessage="1" showErrorMessage="1" xr:uid="{BA3059ED-8694-A14E-B20D-162A026688E0}">
          <x14:formula1>
            <xm:f>'Thématique '!$C$2:$C$8</xm:f>
          </x14:formula1>
          <xm:sqref>C26:C29</xm:sqref>
        </x14:dataValidation>
        <x14:dataValidation type="list" allowBlank="1" showInputMessage="1" showErrorMessage="1" xr:uid="{7F7237D7-A97B-BA47-A5CE-CFB8BBAD22A3}">
          <x14:formula1>
            <xm:f>'Thématique '!$A$11:$A$31</xm:f>
          </x14:formula1>
          <xm:sqref>A16:A19</xm:sqref>
        </x14:dataValidation>
        <x14:dataValidation type="list" allowBlank="1" showInputMessage="1" showErrorMessage="1" xr:uid="{64D7616B-E0EF-3147-BA2D-9F69051407F5}">
          <x14:formula1>
            <xm:f>'Thématique '!$B$11:$B$18</xm:f>
          </x14:formula1>
          <xm:sqref>A21:A24</xm:sqref>
        </x14:dataValidation>
        <x14:dataValidation type="list" allowBlank="1" showInputMessage="1" showErrorMessage="1" xr:uid="{F30B075B-7302-7247-80BD-94AA795767D0}">
          <x14:formula1>
            <xm:f>'Thématique '!$C$11:$C$16</xm:f>
          </x14:formula1>
          <xm:sqref>A26:A29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DB393D-3B8C-3C4F-8629-5280ED7AC95F}">
  <dimension ref="A1:N39"/>
  <sheetViews>
    <sheetView view="pageBreakPreview" zoomScaleNormal="100" workbookViewId="0">
      <selection activeCell="B11" sqref="B11:M11"/>
    </sheetView>
  </sheetViews>
  <sheetFormatPr baseColWidth="10" defaultRowHeight="17"/>
  <cols>
    <col min="1" max="1" width="18.83203125" style="2" bestFit="1" customWidth="1"/>
    <col min="2" max="13" width="10.83203125" style="2"/>
    <col min="14" max="14" width="6.6640625" style="2" bestFit="1" customWidth="1"/>
    <col min="15" max="16384" width="10.83203125" style="2"/>
  </cols>
  <sheetData>
    <row r="1" spans="1:13">
      <c r="A1" s="1" t="s">
        <v>88</v>
      </c>
      <c r="B1" s="98" t="str">
        <f>'Fiche-Club '!B1:M1</f>
        <v xml:space="preserve">ESCRIME 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</row>
    <row r="2" spans="1:13">
      <c r="A2" s="1" t="s">
        <v>92</v>
      </c>
      <c r="B2" s="98">
        <f>'Fiche-Club '!B2:M2</f>
        <v>0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</row>
    <row r="3" spans="1:13">
      <c r="A3" s="1" t="s">
        <v>0</v>
      </c>
      <c r="B3" s="98">
        <f>'Fiche-Club '!B3:M3</f>
        <v>0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</row>
    <row r="4" spans="1:13">
      <c r="A4" s="1" t="s">
        <v>1</v>
      </c>
      <c r="B4" s="98">
        <f>'Fiche-Club '!B4:M4</f>
        <v>0</v>
      </c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</row>
    <row r="5" spans="1:13">
      <c r="A5" s="1" t="s">
        <v>2</v>
      </c>
      <c r="B5" s="98">
        <f>'Fiche-Club '!B5:M5</f>
        <v>0</v>
      </c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</row>
    <row r="6" spans="1:13">
      <c r="A6" s="1" t="s">
        <v>3</v>
      </c>
      <c r="B6" s="98">
        <f>'Fiche-Club '!B6:M6</f>
        <v>0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</row>
    <row r="7" spans="1:13">
      <c r="A7" s="1" t="s">
        <v>7</v>
      </c>
      <c r="B7" s="98">
        <f>'Fiche-Club '!B7:M7</f>
        <v>0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</row>
    <row r="8" spans="1:13">
      <c r="A8" s="1" t="s">
        <v>4</v>
      </c>
      <c r="B8" s="98">
        <f>'Fiche-Club '!B8:M8</f>
        <v>0</v>
      </c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</row>
    <row r="9" spans="1:13">
      <c r="A9" s="1" t="s">
        <v>9</v>
      </c>
      <c r="B9" s="98">
        <f>'Fiche-Club '!B9:M9</f>
        <v>0</v>
      </c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</row>
    <row r="11" spans="1:13">
      <c r="A11" s="1" t="s">
        <v>87</v>
      </c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</row>
    <row r="12" spans="1:13">
      <c r="A12" s="1" t="s">
        <v>37</v>
      </c>
      <c r="B12" s="99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1"/>
    </row>
    <row r="13" spans="1:13">
      <c r="A13" s="1" t="s">
        <v>38</v>
      </c>
      <c r="B13" s="99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1"/>
    </row>
    <row r="14" spans="1:13">
      <c r="A14" s="3" t="s">
        <v>29</v>
      </c>
      <c r="B14" s="1" t="s">
        <v>30</v>
      </c>
      <c r="C14" s="98"/>
      <c r="D14" s="98"/>
      <c r="E14" s="98"/>
      <c r="F14" s="98"/>
      <c r="G14" s="1" t="s">
        <v>31</v>
      </c>
      <c r="H14" s="98"/>
      <c r="I14" s="98"/>
      <c r="J14" s="98"/>
      <c r="K14" s="98"/>
      <c r="L14" s="98"/>
      <c r="M14" s="98"/>
    </row>
    <row r="16" spans="1:13">
      <c r="A16" s="1" t="s">
        <v>13</v>
      </c>
      <c r="B16" s="1" t="s">
        <v>14</v>
      </c>
      <c r="C16" s="1" t="s">
        <v>15</v>
      </c>
      <c r="D16" s="1" t="s">
        <v>16</v>
      </c>
      <c r="E16" s="1" t="s">
        <v>17</v>
      </c>
      <c r="F16" s="1" t="s">
        <v>18</v>
      </c>
      <c r="G16" s="1" t="s">
        <v>19</v>
      </c>
      <c r="H16" s="1" t="s">
        <v>20</v>
      </c>
      <c r="I16" s="1" t="s">
        <v>21</v>
      </c>
      <c r="J16" s="1" t="s">
        <v>22</v>
      </c>
      <c r="K16" s="1" t="s">
        <v>23</v>
      </c>
      <c r="L16" s="1" t="s">
        <v>24</v>
      </c>
      <c r="M16" s="1" t="s">
        <v>25</v>
      </c>
    </row>
    <row r="17" spans="1:14">
      <c r="A17" s="1" t="s">
        <v>5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4">
      <c r="A18" s="1" t="s">
        <v>10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4">
      <c r="A19" s="1" t="s">
        <v>33</v>
      </c>
      <c r="B19" s="5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6">
        <f>SUM(B19:M19)</f>
        <v>0</v>
      </c>
    </row>
    <row r="20" spans="1:14">
      <c r="A20" s="1" t="s">
        <v>12</v>
      </c>
      <c r="B20" s="5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6">
        <f>SUM(B20:M20)</f>
        <v>0</v>
      </c>
    </row>
    <row r="21" spans="1:14">
      <c r="A21" s="1" t="s">
        <v>11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4">
      <c r="A22" s="1" t="s">
        <v>26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4">
      <c r="A23" s="1" t="s">
        <v>27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f>SUM(B23:M23)</f>
        <v>0</v>
      </c>
    </row>
    <row r="24" spans="1:14">
      <c r="A24" s="1" t="s">
        <v>6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f>SUM(B24:M24)</f>
        <v>0</v>
      </c>
    </row>
    <row r="25" spans="1:14">
      <c r="A25" s="3" t="s">
        <v>28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7" spans="1:14">
      <c r="A27" s="102" t="s">
        <v>34</v>
      </c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</row>
    <row r="28" spans="1:14">
      <c r="A28" s="103"/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</row>
    <row r="29" spans="1:14">
      <c r="A29" s="103"/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</row>
    <row r="30" spans="1:14">
      <c r="A30" s="103"/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</row>
    <row r="31" spans="1:14">
      <c r="A31" s="103"/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</row>
    <row r="32" spans="1:14">
      <c r="A32" s="104"/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</row>
    <row r="34" spans="1:13">
      <c r="A34" s="102" t="s">
        <v>32</v>
      </c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</row>
    <row r="35" spans="1:13">
      <c r="A35" s="103"/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</row>
    <row r="36" spans="1:13">
      <c r="A36" s="103"/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</row>
    <row r="37" spans="1:13">
      <c r="A37" s="103"/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</row>
    <row r="38" spans="1:13">
      <c r="A38" s="103"/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</row>
    <row r="39" spans="1:13">
      <c r="A39" s="104"/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</row>
  </sheetData>
  <mergeCells count="18">
    <mergeCell ref="B1:M1"/>
    <mergeCell ref="B3:M3"/>
    <mergeCell ref="B4:M4"/>
    <mergeCell ref="B5:M5"/>
    <mergeCell ref="B6:M6"/>
    <mergeCell ref="A27:A32"/>
    <mergeCell ref="B27:M32"/>
    <mergeCell ref="A34:A39"/>
    <mergeCell ref="B34:M39"/>
    <mergeCell ref="B2:M2"/>
    <mergeCell ref="B8:M8"/>
    <mergeCell ref="B9:M9"/>
    <mergeCell ref="B11:M11"/>
    <mergeCell ref="B12:M12"/>
    <mergeCell ref="B13:M13"/>
    <mergeCell ref="C14:F14"/>
    <mergeCell ref="H14:M14"/>
    <mergeCell ref="B7:M7"/>
  </mergeCells>
  <pageMargins left="0.70866141732283472" right="0.70866141732283472" top="0.74803149606299213" bottom="0.74803149606299213" header="0.31496062992125984" footer="0.31496062992125984"/>
  <pageSetup paperSize="9" scale="78" orientation="landscape" horizontalDpi="0" verticalDpi="0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71DCCE32-7683-CB49-9E65-674D4456EC8C}">
          <x14:formula1>
            <xm:f>'Thématique '!$A$2:$A$8</xm:f>
          </x14:formula1>
          <xm:sqref>B12:M12</xm:sqref>
        </x14:dataValidation>
        <x14:dataValidation type="list" allowBlank="1" showInputMessage="1" showErrorMessage="1" xr:uid="{DF602708-7E33-5845-8E64-76DD9538B7B7}">
          <x14:formula1>
            <xm:f>'Thématique '!$A$1</xm:f>
          </x14:formula1>
          <xm:sqref>B11:M11</xm:sqref>
        </x14:dataValidation>
        <x14:dataValidation type="list" allowBlank="1" showInputMessage="1" showErrorMessage="1" xr:uid="{6E38D375-5263-9A4E-9E44-F0B615EAD22D}">
          <x14:formula1>
            <xm:f>'Thématique '!$A$11:$A$31</xm:f>
          </x14:formula1>
          <xm:sqref>B13:M13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915605-59C3-664A-90E2-86D5E1D2479A}">
  <dimension ref="A1:N39"/>
  <sheetViews>
    <sheetView view="pageBreakPreview" zoomScale="60" zoomScaleNormal="100" workbookViewId="0">
      <selection activeCell="A3" sqref="A3"/>
    </sheetView>
  </sheetViews>
  <sheetFormatPr baseColWidth="10" defaultRowHeight="17"/>
  <cols>
    <col min="1" max="1" width="18.83203125" style="2" bestFit="1" customWidth="1"/>
    <col min="2" max="13" width="10.83203125" style="2"/>
    <col min="14" max="14" width="6.6640625" style="2" bestFit="1" customWidth="1"/>
    <col min="15" max="16384" width="10.83203125" style="2"/>
  </cols>
  <sheetData>
    <row r="1" spans="1:13">
      <c r="A1" s="1" t="s">
        <v>90</v>
      </c>
      <c r="B1" s="98" t="str">
        <f>'Fiche-Club '!B1:M1</f>
        <v xml:space="preserve">ESCRIME 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</row>
    <row r="2" spans="1:13">
      <c r="A2" s="1" t="s">
        <v>8</v>
      </c>
      <c r="B2" s="98">
        <f>'Fiche-Club '!B2:M2</f>
        <v>0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</row>
    <row r="3" spans="1:13">
      <c r="A3" s="1" t="s">
        <v>0</v>
      </c>
      <c r="B3" s="98">
        <f>'Fiche-Club '!B3:M3</f>
        <v>0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</row>
    <row r="4" spans="1:13">
      <c r="A4" s="1" t="s">
        <v>1</v>
      </c>
      <c r="B4" s="98">
        <f>'Fiche-Club '!B4:M4</f>
        <v>0</v>
      </c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</row>
    <row r="5" spans="1:13">
      <c r="A5" s="1" t="s">
        <v>2</v>
      </c>
      <c r="B5" s="98">
        <f>'Fiche-Club '!B5:M5</f>
        <v>0</v>
      </c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</row>
    <row r="6" spans="1:13">
      <c r="A6" s="1" t="s">
        <v>3</v>
      </c>
      <c r="B6" s="98">
        <f>'Fiche-Club '!B6:M6</f>
        <v>0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</row>
    <row r="7" spans="1:13">
      <c r="A7" s="1" t="s">
        <v>7</v>
      </c>
      <c r="B7" s="98">
        <f>'Fiche-Club '!B7:M7</f>
        <v>0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</row>
    <row r="8" spans="1:13">
      <c r="A8" s="1" t="s">
        <v>4</v>
      </c>
      <c r="B8" s="98">
        <f>'Fiche-Club '!B8:M8</f>
        <v>0</v>
      </c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</row>
    <row r="9" spans="1:13">
      <c r="A9" s="1" t="s">
        <v>9</v>
      </c>
      <c r="B9" s="98">
        <f>'Fiche-Club '!B9:M9</f>
        <v>0</v>
      </c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</row>
    <row r="11" spans="1:13">
      <c r="A11" s="1" t="s">
        <v>87</v>
      </c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</row>
    <row r="12" spans="1:13">
      <c r="A12" s="1" t="s">
        <v>37</v>
      </c>
      <c r="B12" s="99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1"/>
    </row>
    <row r="13" spans="1:13">
      <c r="A13" s="1" t="s">
        <v>38</v>
      </c>
      <c r="B13" s="99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1"/>
    </row>
    <row r="14" spans="1:13">
      <c r="A14" s="3" t="s">
        <v>29</v>
      </c>
      <c r="B14" s="1" t="s">
        <v>30</v>
      </c>
      <c r="C14" s="98"/>
      <c r="D14" s="98"/>
      <c r="E14" s="98"/>
      <c r="F14" s="98"/>
      <c r="G14" s="1" t="s">
        <v>31</v>
      </c>
      <c r="H14" s="98"/>
      <c r="I14" s="98"/>
      <c r="J14" s="98"/>
      <c r="K14" s="98"/>
      <c r="L14" s="98"/>
      <c r="M14" s="98"/>
    </row>
    <row r="16" spans="1:13">
      <c r="A16" s="1" t="s">
        <v>13</v>
      </c>
      <c r="B16" s="1" t="s">
        <v>14</v>
      </c>
      <c r="C16" s="1" t="s">
        <v>15</v>
      </c>
      <c r="D16" s="1" t="s">
        <v>16</v>
      </c>
      <c r="E16" s="1" t="s">
        <v>17</v>
      </c>
      <c r="F16" s="1" t="s">
        <v>18</v>
      </c>
      <c r="G16" s="1" t="s">
        <v>19</v>
      </c>
      <c r="H16" s="1" t="s">
        <v>20</v>
      </c>
      <c r="I16" s="1" t="s">
        <v>21</v>
      </c>
      <c r="J16" s="1" t="s">
        <v>22</v>
      </c>
      <c r="K16" s="1" t="s">
        <v>23</v>
      </c>
      <c r="L16" s="1" t="s">
        <v>24</v>
      </c>
      <c r="M16" s="1" t="s">
        <v>25</v>
      </c>
    </row>
    <row r="17" spans="1:14">
      <c r="A17" s="1" t="s">
        <v>5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4">
      <c r="A18" s="1" t="s">
        <v>10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4">
      <c r="A19" s="1" t="s">
        <v>33</v>
      </c>
      <c r="B19" s="5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6">
        <f>SUM(B19:M19)</f>
        <v>0</v>
      </c>
    </row>
    <row r="20" spans="1:14">
      <c r="A20" s="1" t="s">
        <v>12</v>
      </c>
      <c r="B20" s="5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6">
        <f>SUM(B20:M20)</f>
        <v>0</v>
      </c>
    </row>
    <row r="21" spans="1:14">
      <c r="A21" s="1" t="s">
        <v>11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4">
      <c r="A22" s="1" t="s">
        <v>26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4">
      <c r="A23" s="1" t="s">
        <v>27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f>SUM(B23:M23)</f>
        <v>0</v>
      </c>
    </row>
    <row r="24" spans="1:14">
      <c r="A24" s="1" t="s">
        <v>6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f>SUM(B24:M24)</f>
        <v>0</v>
      </c>
    </row>
    <row r="25" spans="1:14">
      <c r="A25" s="3" t="s">
        <v>28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7" spans="1:14">
      <c r="A27" s="102" t="s">
        <v>34</v>
      </c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</row>
    <row r="28" spans="1:14">
      <c r="A28" s="103"/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</row>
    <row r="29" spans="1:14">
      <c r="A29" s="103"/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</row>
    <row r="30" spans="1:14">
      <c r="A30" s="103"/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</row>
    <row r="31" spans="1:14">
      <c r="A31" s="103"/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</row>
    <row r="32" spans="1:14">
      <c r="A32" s="104"/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</row>
    <row r="34" spans="1:13">
      <c r="A34" s="102" t="s">
        <v>32</v>
      </c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</row>
    <row r="35" spans="1:13">
      <c r="A35" s="103"/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</row>
    <row r="36" spans="1:13">
      <c r="A36" s="103"/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</row>
    <row r="37" spans="1:13">
      <c r="A37" s="103"/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</row>
    <row r="38" spans="1:13">
      <c r="A38" s="103"/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</row>
    <row r="39" spans="1:13">
      <c r="A39" s="104"/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</row>
  </sheetData>
  <mergeCells count="18">
    <mergeCell ref="B27:M32"/>
    <mergeCell ref="A27:A32"/>
    <mergeCell ref="A34:A39"/>
    <mergeCell ref="B34:M39"/>
    <mergeCell ref="B8:M8"/>
    <mergeCell ref="B9:M9"/>
    <mergeCell ref="B12:M12"/>
    <mergeCell ref="C14:F14"/>
    <mergeCell ref="H14:M14"/>
    <mergeCell ref="B1:M1"/>
    <mergeCell ref="B7:M7"/>
    <mergeCell ref="B13:M13"/>
    <mergeCell ref="B11:M11"/>
    <mergeCell ref="B2:M2"/>
    <mergeCell ref="B3:M3"/>
    <mergeCell ref="B4:M4"/>
    <mergeCell ref="B5:M5"/>
    <mergeCell ref="B6:M6"/>
  </mergeCells>
  <pageMargins left="0.70866141732283472" right="0.70866141732283472" top="0.74803149606299213" bottom="0.74803149606299213" header="0.31496062992125984" footer="0.31496062992125984"/>
  <pageSetup paperSize="9" scale="75" orientation="landscape" horizontalDpi="0" verticalDpi="0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4883C041-1738-9747-96BD-E8690593E450}">
          <x14:formula1>
            <xm:f>'Thématique '!$B$2:$B$4</xm:f>
          </x14:formula1>
          <xm:sqref>B12:M12</xm:sqref>
        </x14:dataValidation>
        <x14:dataValidation type="list" allowBlank="1" showInputMessage="1" showErrorMessage="1" xr:uid="{24576339-D3EF-8D4A-9609-47077F77DBBC}">
          <x14:formula1>
            <xm:f>'Thématique '!$B$1</xm:f>
          </x14:formula1>
          <xm:sqref>B11:M11</xm:sqref>
        </x14:dataValidation>
        <x14:dataValidation type="list" allowBlank="1" showInputMessage="1" showErrorMessage="1" xr:uid="{27A496DA-BFB2-1946-8EB9-09C5664D0997}">
          <x14:formula1>
            <xm:f>'Thématique '!$B$11:$B$30</xm:f>
          </x14:formula1>
          <xm:sqref>B13:M13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2200F2-6E5E-6B41-814A-AC7CE3F10A4F}">
  <dimension ref="A1:N39"/>
  <sheetViews>
    <sheetView view="pageBreakPreview" topLeftCell="A11" zoomScale="75" zoomScaleNormal="100" workbookViewId="0">
      <selection activeCell="B18" sqref="B18"/>
    </sheetView>
  </sheetViews>
  <sheetFormatPr baseColWidth="10" defaultRowHeight="17"/>
  <cols>
    <col min="1" max="1" width="18.83203125" style="2" bestFit="1" customWidth="1"/>
    <col min="2" max="13" width="10.83203125" style="2"/>
    <col min="14" max="14" width="6.6640625" style="2" bestFit="1" customWidth="1"/>
    <col min="15" max="16384" width="10.83203125" style="2"/>
  </cols>
  <sheetData>
    <row r="1" spans="1:13">
      <c r="A1" s="1" t="s">
        <v>88</v>
      </c>
      <c r="B1" s="98" t="str">
        <f>'Fiche-Club '!B1:M1</f>
        <v xml:space="preserve">ESCRIME 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</row>
    <row r="2" spans="1:13">
      <c r="A2" s="1" t="s">
        <v>89</v>
      </c>
      <c r="B2" s="98">
        <f>'Fiche-Club '!B2:M2</f>
        <v>0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</row>
    <row r="3" spans="1:13">
      <c r="A3" s="1" t="s">
        <v>0</v>
      </c>
      <c r="B3" s="98">
        <f>'Fiche-Club '!B3:M3</f>
        <v>0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</row>
    <row r="4" spans="1:13">
      <c r="A4" s="1" t="s">
        <v>1</v>
      </c>
      <c r="B4" s="98">
        <f>'Fiche-Club '!B4:M4</f>
        <v>0</v>
      </c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</row>
    <row r="5" spans="1:13">
      <c r="A5" s="1" t="s">
        <v>2</v>
      </c>
      <c r="B5" s="98">
        <f>'Fiche-Club '!B5:M5</f>
        <v>0</v>
      </c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</row>
    <row r="6" spans="1:13">
      <c r="A6" s="1" t="s">
        <v>3</v>
      </c>
      <c r="B6" s="98">
        <f>'Fiche-Club '!B6:M6</f>
        <v>0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</row>
    <row r="7" spans="1:13">
      <c r="A7" s="1" t="s">
        <v>7</v>
      </c>
      <c r="B7" s="98">
        <f>'Fiche-Club '!B7:M7</f>
        <v>0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</row>
    <row r="8" spans="1:13">
      <c r="A8" s="1" t="s">
        <v>4</v>
      </c>
      <c r="B8" s="98">
        <f>'Fiche-Club '!B8:M8</f>
        <v>0</v>
      </c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</row>
    <row r="9" spans="1:13">
      <c r="A9" s="1" t="s">
        <v>9</v>
      </c>
      <c r="B9" s="98">
        <f>'Fiche-Club '!B9:M9</f>
        <v>0</v>
      </c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</row>
    <row r="11" spans="1:13">
      <c r="A11" s="1" t="s">
        <v>87</v>
      </c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</row>
    <row r="12" spans="1:13">
      <c r="A12" s="1" t="s">
        <v>37</v>
      </c>
      <c r="B12" s="99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1"/>
    </row>
    <row r="13" spans="1:13">
      <c r="A13" s="1" t="s">
        <v>38</v>
      </c>
      <c r="B13" s="99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1"/>
    </row>
    <row r="14" spans="1:13">
      <c r="A14" s="3" t="s">
        <v>29</v>
      </c>
      <c r="B14" s="1" t="s">
        <v>30</v>
      </c>
      <c r="C14" s="98"/>
      <c r="D14" s="98"/>
      <c r="E14" s="98"/>
      <c r="F14" s="98"/>
      <c r="G14" s="1" t="s">
        <v>31</v>
      </c>
      <c r="H14" s="98"/>
      <c r="I14" s="98"/>
      <c r="J14" s="98"/>
      <c r="K14" s="98"/>
      <c r="L14" s="98"/>
      <c r="M14" s="98"/>
    </row>
    <row r="16" spans="1:13">
      <c r="A16" s="1" t="s">
        <v>13</v>
      </c>
      <c r="B16" s="1" t="s">
        <v>14</v>
      </c>
      <c r="C16" s="1" t="s">
        <v>15</v>
      </c>
      <c r="D16" s="1" t="s">
        <v>16</v>
      </c>
      <c r="E16" s="1" t="s">
        <v>17</v>
      </c>
      <c r="F16" s="1" t="s">
        <v>18</v>
      </c>
      <c r="G16" s="1" t="s">
        <v>19</v>
      </c>
      <c r="H16" s="1" t="s">
        <v>20</v>
      </c>
      <c r="I16" s="1" t="s">
        <v>21</v>
      </c>
      <c r="J16" s="1" t="s">
        <v>22</v>
      </c>
      <c r="K16" s="1" t="s">
        <v>23</v>
      </c>
      <c r="L16" s="1" t="s">
        <v>24</v>
      </c>
      <c r="M16" s="1" t="s">
        <v>25</v>
      </c>
    </row>
    <row r="17" spans="1:14">
      <c r="A17" s="1" t="s">
        <v>5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4">
      <c r="A18" s="1" t="s">
        <v>10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4">
      <c r="A19" s="1" t="s">
        <v>33</v>
      </c>
      <c r="B19" s="5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6">
        <f>SUM(B19:M19)</f>
        <v>0</v>
      </c>
    </row>
    <row r="20" spans="1:14">
      <c r="A20" s="1" t="s">
        <v>12</v>
      </c>
      <c r="B20" s="5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6">
        <f>SUM(B20:M20)</f>
        <v>0</v>
      </c>
    </row>
    <row r="21" spans="1:14">
      <c r="A21" s="1" t="s">
        <v>11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4">
      <c r="A22" s="1" t="s">
        <v>26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4">
      <c r="A23" s="1" t="s">
        <v>27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f>SUM(B23:M23)</f>
        <v>0</v>
      </c>
    </row>
    <row r="24" spans="1:14">
      <c r="A24" s="1" t="s">
        <v>6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f>SUM(B24:M24)</f>
        <v>0</v>
      </c>
    </row>
    <row r="25" spans="1:14">
      <c r="A25" s="3" t="s">
        <v>28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7" spans="1:14">
      <c r="A27" s="102" t="s">
        <v>34</v>
      </c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</row>
    <row r="28" spans="1:14">
      <c r="A28" s="103"/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</row>
    <row r="29" spans="1:14">
      <c r="A29" s="103"/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</row>
    <row r="30" spans="1:14">
      <c r="A30" s="103"/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</row>
    <row r="31" spans="1:14">
      <c r="A31" s="103"/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</row>
    <row r="32" spans="1:14">
      <c r="A32" s="104"/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</row>
    <row r="34" spans="1:13">
      <c r="A34" s="102" t="s">
        <v>32</v>
      </c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</row>
    <row r="35" spans="1:13">
      <c r="A35" s="103"/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</row>
    <row r="36" spans="1:13">
      <c r="A36" s="103"/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</row>
    <row r="37" spans="1:13">
      <c r="A37" s="103"/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</row>
    <row r="38" spans="1:13">
      <c r="A38" s="103"/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</row>
    <row r="39" spans="1:13">
      <c r="A39" s="104"/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</row>
  </sheetData>
  <mergeCells count="18">
    <mergeCell ref="B1:M1"/>
    <mergeCell ref="B3:M3"/>
    <mergeCell ref="B4:M4"/>
    <mergeCell ref="B5:M5"/>
    <mergeCell ref="B6:M6"/>
    <mergeCell ref="A27:A32"/>
    <mergeCell ref="B27:M32"/>
    <mergeCell ref="A34:A39"/>
    <mergeCell ref="B34:M39"/>
    <mergeCell ref="B2:M2"/>
    <mergeCell ref="B8:M8"/>
    <mergeCell ref="B9:M9"/>
    <mergeCell ref="B11:M11"/>
    <mergeCell ref="B12:M12"/>
    <mergeCell ref="B13:M13"/>
    <mergeCell ref="C14:F14"/>
    <mergeCell ref="H14:M14"/>
    <mergeCell ref="B7:M7"/>
  </mergeCells>
  <pageMargins left="0.70866141732283472" right="0.70866141732283472" top="0.74803149606299213" bottom="0.74803149606299213" header="0.31496062992125984" footer="0.31496062992125984"/>
  <pageSetup paperSize="9" scale="76" orientation="landscape" horizontalDpi="0" verticalDpi="0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2AE25FF2-1B3C-A64C-BC8C-257BF299D1AF}">
          <x14:formula1>
            <xm:f>'Thématique '!$C$11:$C$26</xm:f>
          </x14:formula1>
          <xm:sqref>B13:M13</xm:sqref>
        </x14:dataValidation>
        <x14:dataValidation type="list" allowBlank="1" showInputMessage="1" showErrorMessage="1" xr:uid="{A970A706-957B-5B4E-92E4-D73B9ABBA612}">
          <x14:formula1>
            <xm:f>'Thématique '!$C$1</xm:f>
          </x14:formula1>
          <xm:sqref>B11:M11</xm:sqref>
        </x14:dataValidation>
        <x14:dataValidation type="list" allowBlank="1" showInputMessage="1" showErrorMessage="1" xr:uid="{63E3DD43-59B8-8040-B691-04B69A9CA63A}">
          <x14:formula1>
            <xm:f>'Thématique '!$C$2:$C$8</xm:f>
          </x14:formula1>
          <xm:sqref>B12:M12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0D5197-F0A3-9E46-89AF-E00764E3562A}">
  <dimension ref="A1:L32"/>
  <sheetViews>
    <sheetView topLeftCell="A4" workbookViewId="0">
      <selection activeCell="N8" sqref="N8"/>
    </sheetView>
  </sheetViews>
  <sheetFormatPr baseColWidth="10" defaultRowHeight="17"/>
  <cols>
    <col min="1" max="1" width="6.83203125" style="8" bestFit="1" customWidth="1"/>
    <col min="2" max="2" width="7" style="74" bestFit="1" customWidth="1"/>
    <col min="3" max="3" width="51" style="74" bestFit="1" customWidth="1"/>
    <col min="4" max="4" width="61.83203125" style="74" bestFit="1" customWidth="1"/>
    <col min="5" max="5" width="14.1640625" style="74" bestFit="1" customWidth="1"/>
    <col min="6" max="6" width="25.5" style="74" bestFit="1" customWidth="1"/>
    <col min="7" max="7" width="21.1640625" style="74" bestFit="1" customWidth="1"/>
    <col min="8" max="8" width="11.83203125" style="74" bestFit="1" customWidth="1"/>
    <col min="9" max="9" width="9.1640625" style="74" bestFit="1" customWidth="1"/>
    <col min="10" max="11" width="13.1640625" style="74" customWidth="1"/>
    <col min="12" max="12" width="39.1640625" style="74" bestFit="1" customWidth="1"/>
    <col min="13" max="16384" width="10.83203125" style="2"/>
  </cols>
  <sheetData>
    <row r="1" spans="1:12">
      <c r="B1" s="105" t="s">
        <v>104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</row>
    <row r="2" spans="1:12">
      <c r="A2" s="9" t="s">
        <v>105</v>
      </c>
      <c r="B2" s="10" t="s">
        <v>106</v>
      </c>
      <c r="C2" s="10" t="s">
        <v>107</v>
      </c>
      <c r="D2" s="10" t="s">
        <v>108</v>
      </c>
      <c r="E2" s="10" t="s">
        <v>109</v>
      </c>
      <c r="F2" s="10" t="s">
        <v>110</v>
      </c>
      <c r="G2" s="10" t="s">
        <v>111</v>
      </c>
      <c r="H2" s="10" t="s">
        <v>112</v>
      </c>
      <c r="I2" s="10" t="s">
        <v>113</v>
      </c>
      <c r="J2" s="10" t="s">
        <v>114</v>
      </c>
      <c r="K2" s="10" t="s">
        <v>115</v>
      </c>
      <c r="L2" s="10" t="s">
        <v>116</v>
      </c>
    </row>
    <row r="3" spans="1:12">
      <c r="A3" s="11">
        <v>18</v>
      </c>
      <c r="B3" s="12">
        <v>20031</v>
      </c>
      <c r="C3" s="13" t="s">
        <v>117</v>
      </c>
      <c r="D3" s="14" t="s">
        <v>118</v>
      </c>
      <c r="E3" s="15">
        <v>18230</v>
      </c>
      <c r="F3" s="14" t="s">
        <v>119</v>
      </c>
      <c r="G3" s="14" t="s">
        <v>120</v>
      </c>
      <c r="H3" s="14" t="s">
        <v>121</v>
      </c>
      <c r="I3" s="14" t="s">
        <v>122</v>
      </c>
      <c r="J3" s="16">
        <v>248208522</v>
      </c>
      <c r="K3" s="16">
        <v>676855747</v>
      </c>
      <c r="L3" s="17" t="s">
        <v>123</v>
      </c>
    </row>
    <row r="4" spans="1:12">
      <c r="A4" s="11">
        <v>18</v>
      </c>
      <c r="B4" s="18">
        <v>20006</v>
      </c>
      <c r="C4" s="19" t="s">
        <v>125</v>
      </c>
      <c r="D4" s="20" t="s">
        <v>126</v>
      </c>
      <c r="E4" s="21">
        <v>18100</v>
      </c>
      <c r="F4" s="20" t="s">
        <v>130</v>
      </c>
      <c r="G4" s="20" t="s">
        <v>127</v>
      </c>
      <c r="H4" s="20" t="s">
        <v>128</v>
      </c>
      <c r="I4" s="20" t="s">
        <v>122</v>
      </c>
      <c r="J4" s="22"/>
      <c r="K4" s="22">
        <v>624403261</v>
      </c>
      <c r="L4" s="23" t="s">
        <v>129</v>
      </c>
    </row>
    <row r="5" spans="1:12">
      <c r="A5" s="11">
        <v>18</v>
      </c>
      <c r="B5" s="18">
        <v>20003</v>
      </c>
      <c r="C5" s="19" t="s">
        <v>131</v>
      </c>
      <c r="D5" s="20" t="s">
        <v>132</v>
      </c>
      <c r="E5" s="21">
        <v>18000</v>
      </c>
      <c r="F5" s="20" t="s">
        <v>124</v>
      </c>
      <c r="G5" s="20" t="s">
        <v>133</v>
      </c>
      <c r="H5" s="20" t="s">
        <v>134</v>
      </c>
      <c r="I5" s="20" t="s">
        <v>135</v>
      </c>
      <c r="J5" s="22">
        <v>248021935</v>
      </c>
      <c r="K5" s="22"/>
      <c r="L5" s="23" t="s">
        <v>136</v>
      </c>
    </row>
    <row r="6" spans="1:12">
      <c r="A6" s="11">
        <v>18</v>
      </c>
      <c r="B6" s="18">
        <v>20042</v>
      </c>
      <c r="C6" s="19" t="s">
        <v>137</v>
      </c>
      <c r="D6" s="20" t="s">
        <v>138</v>
      </c>
      <c r="E6" s="21">
        <v>18000</v>
      </c>
      <c r="F6" s="20" t="s">
        <v>124</v>
      </c>
      <c r="G6" s="20" t="s">
        <v>139</v>
      </c>
      <c r="H6" s="20" t="s">
        <v>140</v>
      </c>
      <c r="I6" s="20" t="s">
        <v>122</v>
      </c>
      <c r="J6" s="22">
        <v>248264081</v>
      </c>
      <c r="K6" s="22"/>
      <c r="L6" s="23" t="s">
        <v>141</v>
      </c>
    </row>
    <row r="7" spans="1:12" ht="18" thickBot="1">
      <c r="A7" s="24">
        <v>18</v>
      </c>
      <c r="B7" s="25">
        <v>20018</v>
      </c>
      <c r="C7" s="26" t="s">
        <v>142</v>
      </c>
      <c r="D7" s="27" t="s">
        <v>138</v>
      </c>
      <c r="E7" s="28">
        <v>18000</v>
      </c>
      <c r="F7" s="27" t="s">
        <v>124</v>
      </c>
      <c r="G7" s="27" t="s">
        <v>139</v>
      </c>
      <c r="H7" s="27" t="s">
        <v>140</v>
      </c>
      <c r="I7" s="27" t="s">
        <v>122</v>
      </c>
      <c r="J7" s="29">
        <v>248264081</v>
      </c>
      <c r="K7" s="29"/>
      <c r="L7" s="30" t="s">
        <v>141</v>
      </c>
    </row>
    <row r="8" spans="1:12" ht="18" thickTop="1">
      <c r="A8" s="31">
        <v>28</v>
      </c>
      <c r="B8" s="32">
        <v>20041</v>
      </c>
      <c r="C8" s="33" t="s">
        <v>143</v>
      </c>
      <c r="D8" s="34" t="s">
        <v>144</v>
      </c>
      <c r="E8" s="35">
        <v>28100</v>
      </c>
      <c r="F8" s="34" t="s">
        <v>145</v>
      </c>
      <c r="G8" s="34" t="s">
        <v>146</v>
      </c>
      <c r="H8" s="34" t="s">
        <v>147</v>
      </c>
      <c r="I8" s="34" t="s">
        <v>122</v>
      </c>
      <c r="J8" s="36">
        <v>237467704</v>
      </c>
      <c r="K8" s="36">
        <v>688419768</v>
      </c>
      <c r="L8" s="37" t="s">
        <v>148</v>
      </c>
    </row>
    <row r="9" spans="1:12">
      <c r="A9" s="11">
        <v>28</v>
      </c>
      <c r="B9" s="18">
        <v>20008</v>
      </c>
      <c r="C9" s="19" t="s">
        <v>149</v>
      </c>
      <c r="D9" s="38" t="s">
        <v>150</v>
      </c>
      <c r="E9" s="21">
        <v>28000</v>
      </c>
      <c r="F9" s="20" t="s">
        <v>151</v>
      </c>
      <c r="G9" s="20" t="s">
        <v>152</v>
      </c>
      <c r="H9" s="20" t="s">
        <v>153</v>
      </c>
      <c r="I9" s="20" t="s">
        <v>122</v>
      </c>
      <c r="J9" s="22">
        <v>638654522</v>
      </c>
      <c r="K9" s="22"/>
      <c r="L9" s="23" t="s">
        <v>154</v>
      </c>
    </row>
    <row r="10" spans="1:12" ht="19" thickBot="1">
      <c r="A10" s="24">
        <v>28</v>
      </c>
      <c r="B10" s="25">
        <v>20028</v>
      </c>
      <c r="C10" s="26" t="s">
        <v>155</v>
      </c>
      <c r="D10" s="27"/>
      <c r="E10" s="28">
        <v>28000</v>
      </c>
      <c r="F10" s="27"/>
      <c r="G10" s="39" t="s">
        <v>156</v>
      </c>
      <c r="H10" s="39" t="s">
        <v>157</v>
      </c>
      <c r="I10" s="39" t="s">
        <v>122</v>
      </c>
      <c r="J10" s="40" t="s">
        <v>158</v>
      </c>
      <c r="K10" s="29"/>
      <c r="L10" s="41" t="s">
        <v>159</v>
      </c>
    </row>
    <row r="11" spans="1:12" ht="19" thickTop="1" thickBot="1">
      <c r="A11" s="42">
        <v>36</v>
      </c>
      <c r="B11" s="43">
        <v>20009</v>
      </c>
      <c r="C11" s="44" t="s">
        <v>160</v>
      </c>
      <c r="D11" s="45" t="s">
        <v>161</v>
      </c>
      <c r="E11" s="46">
        <v>36000</v>
      </c>
      <c r="F11" s="45" t="s">
        <v>281</v>
      </c>
      <c r="G11" s="45" t="s">
        <v>162</v>
      </c>
      <c r="H11" s="45" t="s">
        <v>163</v>
      </c>
      <c r="I11" s="45" t="s">
        <v>122</v>
      </c>
      <c r="J11" s="47">
        <v>254354339</v>
      </c>
      <c r="K11" s="47"/>
      <c r="L11" s="48" t="s">
        <v>164</v>
      </c>
    </row>
    <row r="12" spans="1:12" ht="18" thickTop="1">
      <c r="A12" s="31">
        <v>37</v>
      </c>
      <c r="B12" s="32">
        <v>20005</v>
      </c>
      <c r="C12" s="49" t="s">
        <v>165</v>
      </c>
      <c r="D12" s="34" t="s">
        <v>166</v>
      </c>
      <c r="E12" s="35">
        <v>37000</v>
      </c>
      <c r="F12" s="34" t="s">
        <v>167</v>
      </c>
      <c r="G12" s="34" t="s">
        <v>168</v>
      </c>
      <c r="H12" s="34" t="s">
        <v>169</v>
      </c>
      <c r="I12" s="34" t="s">
        <v>122</v>
      </c>
      <c r="J12" s="36"/>
      <c r="K12" s="36">
        <v>609368521</v>
      </c>
      <c r="L12" s="37" t="s">
        <v>170</v>
      </c>
    </row>
    <row r="13" spans="1:12">
      <c r="A13" s="11">
        <v>37</v>
      </c>
      <c r="B13" s="18">
        <v>20014</v>
      </c>
      <c r="C13" s="19" t="s">
        <v>171</v>
      </c>
      <c r="D13" s="20" t="s">
        <v>172</v>
      </c>
      <c r="E13" s="21">
        <v>37260</v>
      </c>
      <c r="F13" s="20" t="s">
        <v>173</v>
      </c>
      <c r="G13" s="20" t="s">
        <v>174</v>
      </c>
      <c r="H13" s="20" t="s">
        <v>175</v>
      </c>
      <c r="I13" s="20" t="s">
        <v>122</v>
      </c>
      <c r="J13" s="22"/>
      <c r="K13" s="22">
        <v>610231494</v>
      </c>
      <c r="L13" s="23" t="s">
        <v>176</v>
      </c>
    </row>
    <row r="14" spans="1:12">
      <c r="A14" s="11">
        <v>37</v>
      </c>
      <c r="B14" s="18">
        <v>20021</v>
      </c>
      <c r="C14" s="19" t="s">
        <v>177</v>
      </c>
      <c r="D14" s="20" t="s">
        <v>178</v>
      </c>
      <c r="E14" s="21">
        <v>37540</v>
      </c>
      <c r="F14" s="20" t="s">
        <v>179</v>
      </c>
      <c r="G14" s="20" t="s">
        <v>180</v>
      </c>
      <c r="H14" s="20" t="s">
        <v>181</v>
      </c>
      <c r="I14" s="20" t="s">
        <v>122</v>
      </c>
      <c r="J14" s="22"/>
      <c r="K14" s="22">
        <v>603807535</v>
      </c>
      <c r="L14" s="23" t="s">
        <v>182</v>
      </c>
    </row>
    <row r="15" spans="1:12">
      <c r="A15" s="11">
        <v>37</v>
      </c>
      <c r="B15" s="18">
        <v>20030</v>
      </c>
      <c r="C15" s="19" t="s">
        <v>183</v>
      </c>
      <c r="D15" s="20" t="s">
        <v>184</v>
      </c>
      <c r="E15" s="21">
        <v>37140</v>
      </c>
      <c r="F15" s="20" t="s">
        <v>280</v>
      </c>
      <c r="G15" s="20" t="s">
        <v>185</v>
      </c>
      <c r="H15" s="20" t="s">
        <v>186</v>
      </c>
      <c r="I15" s="20" t="s">
        <v>122</v>
      </c>
      <c r="J15" s="22">
        <v>247978964</v>
      </c>
      <c r="K15" s="22"/>
      <c r="L15" s="23" t="s">
        <v>187</v>
      </c>
    </row>
    <row r="16" spans="1:12">
      <c r="A16" s="50">
        <v>37</v>
      </c>
      <c r="B16" s="51">
        <v>20012</v>
      </c>
      <c r="C16" s="52" t="s">
        <v>188</v>
      </c>
      <c r="D16" s="53" t="s">
        <v>189</v>
      </c>
      <c r="E16" s="54">
        <v>37500</v>
      </c>
      <c r="F16" s="53" t="s">
        <v>190</v>
      </c>
      <c r="G16" s="53" t="s">
        <v>191</v>
      </c>
      <c r="H16" s="53" t="s">
        <v>192</v>
      </c>
      <c r="I16" s="53" t="s">
        <v>122</v>
      </c>
      <c r="J16" s="55"/>
      <c r="K16" s="55">
        <v>608454788</v>
      </c>
      <c r="L16" s="56" t="s">
        <v>193</v>
      </c>
    </row>
    <row r="17" spans="1:12" ht="18" thickBot="1">
      <c r="A17" s="24">
        <v>37</v>
      </c>
      <c r="B17" s="25">
        <v>20017</v>
      </c>
      <c r="C17" s="57" t="s">
        <v>194</v>
      </c>
      <c r="D17" s="27" t="s">
        <v>195</v>
      </c>
      <c r="E17" s="28">
        <v>37300</v>
      </c>
      <c r="F17" s="27" t="s">
        <v>199</v>
      </c>
      <c r="G17" s="27" t="s">
        <v>196</v>
      </c>
      <c r="H17" s="27" t="s">
        <v>197</v>
      </c>
      <c r="I17" s="27" t="s">
        <v>122</v>
      </c>
      <c r="J17" s="29">
        <v>247671106</v>
      </c>
      <c r="K17" s="29">
        <v>682483596</v>
      </c>
      <c r="L17" s="30" t="s">
        <v>198</v>
      </c>
    </row>
    <row r="18" spans="1:12" ht="18" thickTop="1">
      <c r="A18" s="58">
        <v>41</v>
      </c>
      <c r="B18" s="59">
        <v>20041</v>
      </c>
      <c r="C18" s="60" t="s">
        <v>200</v>
      </c>
      <c r="D18" s="61"/>
      <c r="E18" s="62"/>
      <c r="F18" s="61"/>
      <c r="G18" s="20" t="s">
        <v>201</v>
      </c>
      <c r="H18" s="20" t="s">
        <v>202</v>
      </c>
      <c r="I18" s="20" t="s">
        <v>122</v>
      </c>
      <c r="J18" s="22">
        <v>254422646</v>
      </c>
      <c r="K18" s="22"/>
      <c r="L18" s="23" t="s">
        <v>203</v>
      </c>
    </row>
    <row r="19" spans="1:12">
      <c r="A19" s="11">
        <v>41</v>
      </c>
      <c r="B19" s="18">
        <v>20018</v>
      </c>
      <c r="C19" s="19" t="s">
        <v>205</v>
      </c>
      <c r="D19" s="20" t="s">
        <v>206</v>
      </c>
      <c r="E19" s="21">
        <v>41000</v>
      </c>
      <c r="F19" s="20" t="s">
        <v>204</v>
      </c>
      <c r="G19" s="20" t="s">
        <v>201</v>
      </c>
      <c r="H19" s="20" t="s">
        <v>202</v>
      </c>
      <c r="I19" s="20" t="s">
        <v>122</v>
      </c>
      <c r="J19" s="22">
        <v>254422646</v>
      </c>
      <c r="K19" s="22"/>
      <c r="L19" s="23" t="s">
        <v>203</v>
      </c>
    </row>
    <row r="20" spans="1:12" ht="18" thickBot="1">
      <c r="A20" s="24">
        <v>41</v>
      </c>
      <c r="B20" s="25">
        <v>20019</v>
      </c>
      <c r="C20" s="57" t="s">
        <v>207</v>
      </c>
      <c r="D20" s="27" t="s">
        <v>208</v>
      </c>
      <c r="E20" s="28">
        <v>41100</v>
      </c>
      <c r="F20" s="27" t="s">
        <v>209</v>
      </c>
      <c r="G20" s="27" t="s">
        <v>210</v>
      </c>
      <c r="H20" s="27" t="s">
        <v>121</v>
      </c>
      <c r="I20" s="27" t="s">
        <v>122</v>
      </c>
      <c r="J20" s="29"/>
      <c r="K20" s="29">
        <v>607244413</v>
      </c>
      <c r="L20" s="30" t="s">
        <v>211</v>
      </c>
    </row>
    <row r="21" spans="1:12" ht="18" thickTop="1">
      <c r="A21" s="58">
        <v>45</v>
      </c>
      <c r="B21" s="59">
        <v>20033</v>
      </c>
      <c r="C21" s="63" t="s">
        <v>212</v>
      </c>
      <c r="D21" s="61" t="s">
        <v>213</v>
      </c>
      <c r="E21" s="62">
        <v>45000</v>
      </c>
      <c r="F21" s="61" t="s">
        <v>214</v>
      </c>
      <c r="G21" s="61" t="s">
        <v>215</v>
      </c>
      <c r="H21" s="61" t="s">
        <v>216</v>
      </c>
      <c r="I21" s="61" t="s">
        <v>122</v>
      </c>
      <c r="J21" s="64"/>
      <c r="K21" s="64">
        <v>670700739</v>
      </c>
      <c r="L21" s="65" t="s">
        <v>217</v>
      </c>
    </row>
    <row r="22" spans="1:12">
      <c r="A22" s="11">
        <v>45</v>
      </c>
      <c r="B22" s="18">
        <v>20023</v>
      </c>
      <c r="C22" s="19" t="s">
        <v>218</v>
      </c>
      <c r="D22" s="20" t="s">
        <v>219</v>
      </c>
      <c r="E22" s="21">
        <v>45000</v>
      </c>
      <c r="F22" s="20" t="s">
        <v>214</v>
      </c>
      <c r="G22" s="20" t="s">
        <v>220</v>
      </c>
      <c r="H22" s="20" t="s">
        <v>221</v>
      </c>
      <c r="I22" s="20" t="s">
        <v>122</v>
      </c>
      <c r="J22" s="22">
        <v>238433560</v>
      </c>
      <c r="K22" s="66">
        <v>689659755</v>
      </c>
      <c r="L22" s="23" t="s">
        <v>222</v>
      </c>
    </row>
    <row r="23" spans="1:12">
      <c r="A23" s="11">
        <v>45</v>
      </c>
      <c r="B23" s="18">
        <v>20025</v>
      </c>
      <c r="C23" s="19" t="s">
        <v>223</v>
      </c>
      <c r="D23" s="20" t="s">
        <v>224</v>
      </c>
      <c r="E23" s="21">
        <v>45140</v>
      </c>
      <c r="F23" s="20" t="s">
        <v>282</v>
      </c>
      <c r="G23" s="20" t="s">
        <v>225</v>
      </c>
      <c r="H23" s="20" t="s">
        <v>226</v>
      </c>
      <c r="I23" s="20" t="s">
        <v>135</v>
      </c>
      <c r="J23" s="22"/>
      <c r="K23" s="66">
        <v>667124363</v>
      </c>
      <c r="L23" s="23" t="s">
        <v>227</v>
      </c>
    </row>
    <row r="24" spans="1:12">
      <c r="A24" s="11">
        <v>45</v>
      </c>
      <c r="B24" s="18">
        <v>20020</v>
      </c>
      <c r="C24" s="19" t="s">
        <v>228</v>
      </c>
      <c r="D24" s="20" t="s">
        <v>229</v>
      </c>
      <c r="E24" s="21">
        <v>45500</v>
      </c>
      <c r="F24" s="20" t="s">
        <v>230</v>
      </c>
      <c r="G24" s="20" t="s">
        <v>231</v>
      </c>
      <c r="H24" s="20" t="s">
        <v>232</v>
      </c>
      <c r="I24" s="20" t="s">
        <v>122</v>
      </c>
      <c r="J24" s="22"/>
      <c r="K24" s="66">
        <v>620458261</v>
      </c>
      <c r="L24" s="23" t="s">
        <v>233</v>
      </c>
    </row>
    <row r="25" spans="1:12">
      <c r="A25" s="11">
        <v>45</v>
      </c>
      <c r="B25" s="18">
        <v>20027</v>
      </c>
      <c r="C25" s="19" t="s">
        <v>234</v>
      </c>
      <c r="D25" s="20" t="s">
        <v>235</v>
      </c>
      <c r="E25" s="21">
        <v>45240</v>
      </c>
      <c r="F25" s="20" t="s">
        <v>236</v>
      </c>
      <c r="G25" s="20" t="s">
        <v>237</v>
      </c>
      <c r="H25" s="20" t="s">
        <v>238</v>
      </c>
      <c r="I25" s="20" t="s">
        <v>122</v>
      </c>
      <c r="J25" s="22"/>
      <c r="K25" s="66">
        <v>628947857</v>
      </c>
      <c r="L25" s="23" t="s">
        <v>239</v>
      </c>
    </row>
    <row r="26" spans="1:12">
      <c r="A26" s="11">
        <v>45</v>
      </c>
      <c r="B26" s="18">
        <v>20010</v>
      </c>
      <c r="C26" s="19" t="s">
        <v>241</v>
      </c>
      <c r="D26" s="20" t="s">
        <v>242</v>
      </c>
      <c r="E26" s="21">
        <v>45200</v>
      </c>
      <c r="F26" s="20" t="s">
        <v>258</v>
      </c>
      <c r="G26" s="20" t="s">
        <v>243</v>
      </c>
      <c r="H26" s="20" t="s">
        <v>186</v>
      </c>
      <c r="I26" s="20" t="s">
        <v>122</v>
      </c>
      <c r="J26" s="22"/>
      <c r="K26" s="66">
        <v>783730730</v>
      </c>
      <c r="L26" s="23" t="s">
        <v>244</v>
      </c>
    </row>
    <row r="27" spans="1:12">
      <c r="A27" s="11">
        <v>45</v>
      </c>
      <c r="B27" s="18">
        <v>20026</v>
      </c>
      <c r="C27" s="19" t="s">
        <v>245</v>
      </c>
      <c r="D27" s="20" t="s">
        <v>246</v>
      </c>
      <c r="E27" s="21">
        <v>45130</v>
      </c>
      <c r="F27" s="20" t="s">
        <v>247</v>
      </c>
      <c r="G27" s="20" t="s">
        <v>248</v>
      </c>
      <c r="H27" s="20" t="s">
        <v>249</v>
      </c>
      <c r="I27" s="20" t="s">
        <v>122</v>
      </c>
      <c r="J27" s="22"/>
      <c r="K27" s="66">
        <v>684507368</v>
      </c>
      <c r="L27" s="23" t="s">
        <v>250</v>
      </c>
    </row>
    <row r="28" spans="1:12">
      <c r="A28" s="11">
        <v>45</v>
      </c>
      <c r="B28" s="18">
        <v>20038</v>
      </c>
      <c r="C28" s="19" t="s">
        <v>251</v>
      </c>
      <c r="D28" s="20" t="s">
        <v>252</v>
      </c>
      <c r="E28" s="21">
        <v>45550</v>
      </c>
      <c r="F28" s="20" t="s">
        <v>283</v>
      </c>
      <c r="G28" s="20" t="s">
        <v>253</v>
      </c>
      <c r="H28" s="20" t="s">
        <v>254</v>
      </c>
      <c r="I28" s="20" t="s">
        <v>122</v>
      </c>
      <c r="J28" s="22"/>
      <c r="K28" s="66">
        <v>627824522</v>
      </c>
      <c r="L28" s="23" t="s">
        <v>255</v>
      </c>
    </row>
    <row r="29" spans="1:12">
      <c r="A29" s="11">
        <v>45</v>
      </c>
      <c r="B29" s="18">
        <v>20001</v>
      </c>
      <c r="C29" s="19" t="s">
        <v>256</v>
      </c>
      <c r="D29" s="20" t="s">
        <v>257</v>
      </c>
      <c r="E29" s="21">
        <v>45200</v>
      </c>
      <c r="F29" s="20" t="s">
        <v>258</v>
      </c>
      <c r="G29" s="20" t="s">
        <v>259</v>
      </c>
      <c r="H29" s="20" t="s">
        <v>140</v>
      </c>
      <c r="I29" s="20" t="s">
        <v>122</v>
      </c>
      <c r="J29" s="22">
        <v>238963586</v>
      </c>
      <c r="K29" s="66">
        <v>678990606</v>
      </c>
      <c r="L29" s="23" t="s">
        <v>260</v>
      </c>
    </row>
    <row r="30" spans="1:12" ht="18">
      <c r="A30" s="11">
        <v>45</v>
      </c>
      <c r="B30" s="18">
        <v>20024</v>
      </c>
      <c r="C30" s="19" t="s">
        <v>261</v>
      </c>
      <c r="D30" s="20" t="s">
        <v>262</v>
      </c>
      <c r="E30" s="21">
        <v>45300</v>
      </c>
      <c r="F30" s="20" t="s">
        <v>240</v>
      </c>
      <c r="G30" s="67" t="s">
        <v>263</v>
      </c>
      <c r="H30" s="67" t="s">
        <v>264</v>
      </c>
      <c r="I30" s="67" t="s">
        <v>122</v>
      </c>
      <c r="J30" s="22"/>
      <c r="K30" s="68" t="s">
        <v>265</v>
      </c>
      <c r="L30" s="69" t="s">
        <v>266</v>
      </c>
    </row>
    <row r="31" spans="1:12">
      <c r="A31" s="11">
        <v>45</v>
      </c>
      <c r="B31" s="18">
        <v>20045</v>
      </c>
      <c r="C31" s="70" t="s">
        <v>267</v>
      </c>
      <c r="D31" s="20"/>
      <c r="E31" s="21">
        <v>45000</v>
      </c>
      <c r="F31" s="20"/>
      <c r="G31" s="71" t="s">
        <v>268</v>
      </c>
      <c r="H31" s="71" t="s">
        <v>269</v>
      </c>
      <c r="I31" s="71" t="s">
        <v>135</v>
      </c>
      <c r="J31" s="22">
        <v>676661320</v>
      </c>
      <c r="K31" s="72" t="s">
        <v>270</v>
      </c>
      <c r="L31" s="23" t="s">
        <v>271</v>
      </c>
    </row>
    <row r="32" spans="1:12" ht="18">
      <c r="A32" s="11">
        <v>45</v>
      </c>
      <c r="B32" s="18">
        <v>20088</v>
      </c>
      <c r="C32" s="19" t="s">
        <v>272</v>
      </c>
      <c r="D32" s="20" t="s">
        <v>273</v>
      </c>
      <c r="E32" s="21">
        <v>45560</v>
      </c>
      <c r="F32" s="20" t="s">
        <v>274</v>
      </c>
      <c r="G32" s="67" t="s">
        <v>275</v>
      </c>
      <c r="H32" s="67" t="s">
        <v>276</v>
      </c>
      <c r="I32" s="67" t="s">
        <v>122</v>
      </c>
      <c r="J32" s="68" t="s">
        <v>277</v>
      </c>
      <c r="K32" s="22"/>
      <c r="L32" s="73" t="s">
        <v>278</v>
      </c>
    </row>
  </sheetData>
  <mergeCells count="1">
    <mergeCell ref="B1:L1"/>
  </mergeCells>
  <conditionalFormatting sqref="I8:I17 I19:I32 I3:I6">
    <cfRule type="containsText" dxfId="5" priority="19" operator="containsText" text="F">
      <formula>NOT(ISERROR(SEARCH("F",I3)))</formula>
    </cfRule>
    <cfRule type="containsText" dxfId="4" priority="20" operator="containsText" text="M">
      <formula>NOT(ISERROR(SEARCH("M",I3)))</formula>
    </cfRule>
  </conditionalFormatting>
  <conditionalFormatting sqref="I7">
    <cfRule type="containsText" dxfId="3" priority="17" operator="containsText" text="F">
      <formula>NOT(ISERROR(SEARCH("F",I7)))</formula>
    </cfRule>
    <cfRule type="containsText" dxfId="2" priority="18" operator="containsText" text="M">
      <formula>NOT(ISERROR(SEARCH("M",I7)))</formula>
    </cfRule>
  </conditionalFormatting>
  <conditionalFormatting sqref="I18">
    <cfRule type="containsText" dxfId="1" priority="15" operator="containsText" text="F">
      <formula>NOT(ISERROR(SEARCH("F",I18)))</formula>
    </cfRule>
    <cfRule type="containsText" dxfId="0" priority="16" operator="containsText" text="M">
      <formula>NOT(ISERROR(SEARCH("M",I18)))</formula>
    </cfRule>
  </conditionalFormatting>
  <hyperlinks>
    <hyperlink ref="L29" r:id="rId1" xr:uid="{5EAA4868-83C8-F742-BA8A-6518BB82E665}"/>
    <hyperlink ref="L5" r:id="rId2" xr:uid="{CDF40D4A-AA4C-B742-A639-760BD9DC40A3}"/>
    <hyperlink ref="L12" r:id="rId3" xr:uid="{61318854-6223-244C-9B6E-C0B9BBC4C3C1}"/>
    <hyperlink ref="L4" r:id="rId4" xr:uid="{678A970A-DC5A-B14E-83C6-21F855606336}"/>
    <hyperlink ref="L9" r:id="rId5" xr:uid="{DE676AAD-5499-BB49-A9C8-A32C92C01E76}"/>
    <hyperlink ref="L11" r:id="rId6" xr:uid="{A09C45D7-401E-4B49-9CCA-A7C06E4C40D5}"/>
    <hyperlink ref="L26" r:id="rId7" xr:uid="{C1F39C5B-EAF0-7D42-AF49-5D950C721B9D}"/>
    <hyperlink ref="L16" r:id="rId8" xr:uid="{63FB2EF8-0CD6-C447-9E6E-B45081C4688A}"/>
    <hyperlink ref="L13" r:id="rId9" xr:uid="{1F1D6224-7C80-1E4B-9754-10C43813D32A}"/>
    <hyperlink ref="L17" r:id="rId10" xr:uid="{52C0F68D-32F7-5A40-B8E1-2DABD084A918}"/>
    <hyperlink ref="L19" r:id="rId11" xr:uid="{0A2DCAD3-25B2-154A-B593-B83CCA3636D9}"/>
    <hyperlink ref="L20" r:id="rId12" xr:uid="{66ED6F86-0396-714A-9B26-24C6E2398B1F}"/>
    <hyperlink ref="L24" r:id="rId13" xr:uid="{D314422A-7A5C-9241-83D2-4C7301D13F5A}"/>
    <hyperlink ref="L14" r:id="rId14" xr:uid="{412B2EC8-C71F-0547-BB73-53307D40F1A7}"/>
    <hyperlink ref="L22" r:id="rId15" xr:uid="{513DBE5C-4FB3-4B4B-BDE6-B2A857F33CDC}"/>
    <hyperlink ref="L23" r:id="rId16" xr:uid="{993B65C2-B911-C440-ABC8-CFBE6A15529D}"/>
    <hyperlink ref="L27" r:id="rId17" xr:uid="{2501C5D5-1768-3E42-82B3-DF665D3A192A}"/>
    <hyperlink ref="L25" r:id="rId18" xr:uid="{E7651A4A-7AC8-0844-B152-88A94A07E3F0}"/>
    <hyperlink ref="L15" r:id="rId19" xr:uid="{0EC25AF4-E1FA-2446-859F-F8BC263AFBF5}"/>
    <hyperlink ref="L3" r:id="rId20" xr:uid="{E545836F-3BBB-9A44-AF84-5E40A6CF63F8}"/>
    <hyperlink ref="L21" r:id="rId21" xr:uid="{F0CF018A-C384-054D-96E8-E9E386B6DE0D}"/>
    <hyperlink ref="L28" r:id="rId22" xr:uid="{5A4B286E-92FC-224C-A222-7876FDE06E9C}"/>
    <hyperlink ref="L8" r:id="rId23" xr:uid="{D763A368-8410-E64D-8C44-478FE487A47F}"/>
    <hyperlink ref="L7" r:id="rId24" xr:uid="{A273BBE8-FFB6-0C4A-B4EC-09E3DDD68FC0}"/>
    <hyperlink ref="L31" r:id="rId25" xr:uid="{FC346A9F-A398-8D4A-B704-CAFD7D8985A7}"/>
    <hyperlink ref="L6" r:id="rId26" xr:uid="{AF3B10C0-1FD5-C44B-984C-62C5C719EED2}"/>
    <hyperlink ref="L10" r:id="rId27" xr:uid="{D3B8659E-A8BD-5D42-B7E4-0CAE1AC3482B}"/>
    <hyperlink ref="L18" r:id="rId28" xr:uid="{63B96A93-DFFE-C54C-9E40-B2699910DC8B}"/>
    <hyperlink ref="L30" r:id="rId29" xr:uid="{7A67962E-7C3F-5244-A5C5-F59F2C8D9A39}"/>
    <hyperlink ref="L32" r:id="rId30" xr:uid="{DDAB00AE-65EC-6844-859E-88F9CC013D4F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6A188A-CBC1-314D-9C70-A4245B697396}">
  <dimension ref="A1:C31"/>
  <sheetViews>
    <sheetView topLeftCell="A5" workbookViewId="0">
      <selection activeCell="C21" sqref="C21"/>
    </sheetView>
  </sheetViews>
  <sheetFormatPr baseColWidth="10" defaultRowHeight="17"/>
  <cols>
    <col min="1" max="1" width="43.33203125" style="78" bestFit="1" customWidth="1"/>
    <col min="2" max="2" width="50.6640625" style="78" bestFit="1" customWidth="1"/>
    <col min="3" max="3" width="36.33203125" style="78" bestFit="1" customWidth="1"/>
    <col min="4" max="16384" width="10.83203125" style="78"/>
  </cols>
  <sheetData>
    <row r="1" spans="1:3">
      <c r="A1" s="75" t="s">
        <v>39</v>
      </c>
      <c r="B1" s="76" t="s">
        <v>40</v>
      </c>
      <c r="C1" s="77" t="s">
        <v>41</v>
      </c>
    </row>
    <row r="2" spans="1:3">
      <c r="A2" s="79" t="s">
        <v>42</v>
      </c>
      <c r="B2" s="80" t="s">
        <v>43</v>
      </c>
      <c r="C2" s="81" t="s">
        <v>35</v>
      </c>
    </row>
    <row r="3" spans="1:3">
      <c r="A3" s="79" t="s">
        <v>44</v>
      </c>
      <c r="B3" s="80" t="s">
        <v>45</v>
      </c>
      <c r="C3" s="81" t="s">
        <v>46</v>
      </c>
    </row>
    <row r="4" spans="1:3">
      <c r="A4" s="79" t="s">
        <v>47</v>
      </c>
      <c r="B4" s="80" t="s">
        <v>48</v>
      </c>
      <c r="C4" s="81" t="s">
        <v>36</v>
      </c>
    </row>
    <row r="5" spans="1:3">
      <c r="A5" s="79" t="s">
        <v>49</v>
      </c>
      <c r="B5" s="80"/>
      <c r="C5" s="81"/>
    </row>
    <row r="6" spans="1:3">
      <c r="A6" s="79" t="s">
        <v>50</v>
      </c>
      <c r="B6" s="80"/>
      <c r="C6" s="81"/>
    </row>
    <row r="7" spans="1:3">
      <c r="A7" s="79" t="s">
        <v>51</v>
      </c>
      <c r="B7" s="80"/>
      <c r="C7" s="82"/>
    </row>
    <row r="8" spans="1:3">
      <c r="A8" s="79" t="s">
        <v>52</v>
      </c>
      <c r="B8" s="80"/>
      <c r="C8" s="82"/>
    </row>
    <row r="9" spans="1:3">
      <c r="A9" s="83"/>
      <c r="B9" s="83"/>
      <c r="C9" s="83"/>
    </row>
    <row r="10" spans="1:3">
      <c r="A10" s="83" t="s">
        <v>53</v>
      </c>
      <c r="B10" s="83" t="s">
        <v>53</v>
      </c>
      <c r="C10" s="83" t="s">
        <v>53</v>
      </c>
    </row>
    <row r="11" spans="1:3">
      <c r="A11" s="83" t="s">
        <v>54</v>
      </c>
      <c r="B11" s="83" t="s">
        <v>55</v>
      </c>
      <c r="C11" s="83" t="s">
        <v>56</v>
      </c>
    </row>
    <row r="12" spans="1:3">
      <c r="A12" s="83" t="s">
        <v>57</v>
      </c>
      <c r="B12" s="83" t="s">
        <v>58</v>
      </c>
      <c r="C12" s="83" t="s">
        <v>59</v>
      </c>
    </row>
    <row r="13" spans="1:3">
      <c r="A13" s="83" t="s">
        <v>60</v>
      </c>
      <c r="B13" s="83" t="s">
        <v>61</v>
      </c>
      <c r="C13" s="83" t="s">
        <v>62</v>
      </c>
    </row>
    <row r="14" spans="1:3">
      <c r="A14" s="83" t="s">
        <v>63</v>
      </c>
      <c r="B14" s="83" t="s">
        <v>64</v>
      </c>
      <c r="C14" s="83" t="s">
        <v>65</v>
      </c>
    </row>
    <row r="15" spans="1:3">
      <c r="A15" s="83" t="s">
        <v>66</v>
      </c>
      <c r="B15" s="83" t="s">
        <v>67</v>
      </c>
      <c r="C15" s="83" t="s">
        <v>68</v>
      </c>
    </row>
    <row r="16" spans="1:3">
      <c r="A16" s="83" t="s">
        <v>69</v>
      </c>
      <c r="B16" s="83" t="s">
        <v>70</v>
      </c>
      <c r="C16" s="83" t="s">
        <v>71</v>
      </c>
    </row>
    <row r="17" spans="1:3">
      <c r="A17" s="83" t="s">
        <v>72</v>
      </c>
      <c r="B17" s="83"/>
      <c r="C17" s="2"/>
    </row>
    <row r="18" spans="1:3">
      <c r="A18" s="83" t="s">
        <v>73</v>
      </c>
      <c r="B18" s="83"/>
      <c r="C18" s="2"/>
    </row>
    <row r="19" spans="1:3">
      <c r="A19" s="83" t="s">
        <v>74</v>
      </c>
      <c r="B19" s="83"/>
      <c r="C19" s="2"/>
    </row>
    <row r="20" spans="1:3">
      <c r="A20" s="83" t="s">
        <v>75</v>
      </c>
      <c r="B20" s="83"/>
      <c r="C20" s="2"/>
    </row>
    <row r="21" spans="1:3">
      <c r="A21" s="83" t="s">
        <v>76</v>
      </c>
      <c r="B21" s="83"/>
      <c r="C21" s="83"/>
    </row>
    <row r="22" spans="1:3">
      <c r="A22" s="83" t="s">
        <v>77</v>
      </c>
      <c r="B22" s="83"/>
      <c r="C22" s="2"/>
    </row>
    <row r="23" spans="1:3">
      <c r="A23" s="83" t="s">
        <v>78</v>
      </c>
      <c r="B23" s="83"/>
      <c r="C23" s="2"/>
    </row>
    <row r="24" spans="1:3">
      <c r="A24" s="83" t="s">
        <v>79</v>
      </c>
      <c r="B24" s="83"/>
      <c r="C24" s="83"/>
    </row>
    <row r="25" spans="1:3">
      <c r="A25" s="83" t="s">
        <v>80</v>
      </c>
      <c r="B25" s="83"/>
      <c r="C25" s="83"/>
    </row>
    <row r="26" spans="1:3">
      <c r="A26" s="83" t="s">
        <v>81</v>
      </c>
      <c r="B26" s="83"/>
      <c r="C26" s="83"/>
    </row>
    <row r="27" spans="1:3">
      <c r="A27" s="83" t="s">
        <v>82</v>
      </c>
      <c r="B27" s="83"/>
      <c r="C27" s="83"/>
    </row>
    <row r="28" spans="1:3">
      <c r="A28" s="83" t="s">
        <v>83</v>
      </c>
      <c r="B28" s="83"/>
      <c r="C28" s="2"/>
    </row>
    <row r="29" spans="1:3">
      <c r="A29" s="83" t="s">
        <v>84</v>
      </c>
      <c r="B29" s="83"/>
      <c r="C29" s="2"/>
    </row>
    <row r="30" spans="1:3">
      <c r="A30" s="83" t="s">
        <v>85</v>
      </c>
      <c r="B30" s="2"/>
      <c r="C30" s="2"/>
    </row>
    <row r="31" spans="1:3">
      <c r="A31" s="83" t="s">
        <v>86</v>
      </c>
      <c r="B31" s="83"/>
      <c r="C31" s="2"/>
    </row>
  </sheetData>
  <sheetProtection algorithmName="SHA-512" hashValue="XGvn2tvhjGrBbuKkU1n2YtsR2+ezoeBVwzV9LcdlbLe6I5kl0xxRXKEuhpVlGAGkZFgwEYxKr58tjXepa6O7lw==" saltValue="5kADFqTxG2RoXyUUAwzr2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1</vt:i4>
      </vt:variant>
    </vt:vector>
  </HeadingPairs>
  <TitlesOfParts>
    <vt:vector size="7" baseType="lpstr">
      <vt:lpstr>Fiche-Club </vt:lpstr>
      <vt:lpstr>Devpt de la pratique  </vt:lpstr>
      <vt:lpstr>Ethique Citoyenneté </vt:lpstr>
      <vt:lpstr>Promotion de la santé</vt:lpstr>
      <vt:lpstr>Liste-Clubs</vt:lpstr>
      <vt:lpstr>Thématique </vt:lpstr>
      <vt:lpstr>'Fiche-Club 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2020-06-19T07:41:42Z</dcterms:created>
  <dcterms:modified xsi:type="dcterms:W3CDTF">2020-07-02T07:29:55Z</dcterms:modified>
</cp:coreProperties>
</file>